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075" windowHeight="1305" firstSheet="2" activeTab="2"/>
  </bookViews>
  <sheets>
    <sheet name="Main-Report" sheetId="2" r:id="rId1"/>
    <sheet name="Traffic Light" sheetId="3" r:id="rId2"/>
    <sheet name="Project Details" sheetId="4" r:id="rId3"/>
  </sheets>
  <definedNames>
    <definedName name="_xlnm.Print_Area" localSheetId="0">'Main-Report'!$B$1:$K$82</definedName>
    <definedName name="_xlnm.Print_Area" localSheetId="1">'Traffic Light'!$A$1:$N$38</definedName>
  </definedNames>
  <calcPr calcId="145621"/>
</workbook>
</file>

<file path=xl/calcChain.xml><?xml version="1.0" encoding="utf-8"?>
<calcChain xmlns="http://schemas.openxmlformats.org/spreadsheetml/2006/main">
  <c r="E27" i="4" l="1"/>
  <c r="G30" i="2"/>
  <c r="E33" i="2"/>
  <c r="E30" i="2"/>
  <c r="E32" i="2"/>
  <c r="D26" i="2"/>
  <c r="D29" i="2"/>
  <c r="D30" i="2"/>
  <c r="D32" i="2"/>
  <c r="G38" i="2"/>
  <c r="E38" i="2"/>
  <c r="F22" i="2"/>
  <c r="F23" i="2"/>
  <c r="F24" i="2"/>
  <c r="F25" i="2"/>
  <c r="F26" i="2"/>
  <c r="F27" i="2"/>
  <c r="F28" i="2"/>
  <c r="F29" i="2"/>
  <c r="F30" i="2"/>
  <c r="D33" i="2"/>
  <c r="D34" i="2"/>
  <c r="D38" i="2"/>
  <c r="F35" i="2"/>
  <c r="F32" i="2"/>
  <c r="F33" i="2"/>
  <c r="F34" i="2"/>
  <c r="F37" i="2"/>
  <c r="I37" i="2"/>
  <c r="I22" i="2"/>
  <c r="I23" i="2"/>
  <c r="I24" i="2"/>
  <c r="I25" i="2"/>
  <c r="I26" i="2"/>
  <c r="I27" i="2"/>
  <c r="I28" i="2"/>
  <c r="I29" i="2"/>
  <c r="I30" i="2"/>
  <c r="I38" i="2"/>
  <c r="I33" i="2"/>
  <c r="I34" i="2"/>
  <c r="I35" i="2"/>
  <c r="I36" i="2"/>
  <c r="I32" i="2"/>
  <c r="H30" i="2"/>
  <c r="H38" i="2"/>
  <c r="C42" i="2"/>
  <c r="C43" i="2"/>
  <c r="C44" i="2"/>
  <c r="C53" i="2"/>
  <c r="B42" i="2"/>
  <c r="E53" i="4"/>
  <c r="E50" i="4"/>
  <c r="E17" i="4"/>
  <c r="E22" i="4"/>
  <c r="E32" i="4"/>
  <c r="E37" i="4"/>
  <c r="E42" i="4"/>
  <c r="E47" i="4"/>
  <c r="E14" i="4"/>
  <c r="E11" i="4"/>
  <c r="E8" i="4"/>
  <c r="F11" i="2"/>
  <c r="F38" i="2"/>
  <c r="E59" i="4" l="1"/>
  <c r="I9" i="2" s="1"/>
</calcChain>
</file>

<file path=xl/sharedStrings.xml><?xml version="1.0" encoding="utf-8"?>
<sst xmlns="http://schemas.openxmlformats.org/spreadsheetml/2006/main" count="252" uniqueCount="145">
  <si>
    <t>Boost Foundation Project Minuwangamuwa Report</t>
  </si>
  <si>
    <t>NGO</t>
  </si>
  <si>
    <t>FutureCare</t>
  </si>
  <si>
    <t>Project name</t>
  </si>
  <si>
    <t>Primary School Minuwangamuwa</t>
  </si>
  <si>
    <t>CRM-code(s)</t>
  </si>
  <si>
    <t>To be determined</t>
  </si>
  <si>
    <t>Project manager</t>
  </si>
  <si>
    <t>Remco Scherpenzeel</t>
  </si>
  <si>
    <t>Contact person Boost</t>
  </si>
  <si>
    <t>Ian Upton / Erudini Smits</t>
  </si>
  <si>
    <t>Short description</t>
  </si>
  <si>
    <t>Rennovation and rebuilding of primary school and delivery of basic educational materals and needs</t>
  </si>
  <si>
    <t>Project phase</t>
  </si>
  <si>
    <t>300-1000</t>
  </si>
  <si>
    <t>Average % completion</t>
  </si>
  <si>
    <t>Starting date</t>
  </si>
  <si>
    <t>tbd</t>
  </si>
  <si>
    <t>Planned date of completoin</t>
  </si>
  <si>
    <t>Current report date</t>
  </si>
  <si>
    <t>Reporting frequency</t>
  </si>
  <si>
    <t>Every two weeks</t>
  </si>
  <si>
    <t>wekelijks</t>
  </si>
  <si>
    <t>Most important news</t>
  </si>
  <si>
    <t>Overall:</t>
  </si>
  <si>
    <t xml:space="preserve"> - </t>
  </si>
  <si>
    <t>Planning Status</t>
  </si>
  <si>
    <t>Budget status</t>
  </si>
  <si>
    <t>Financial</t>
  </si>
  <si>
    <t>Budget (Prognosis)</t>
  </si>
  <si>
    <t>Actual Project Status</t>
  </si>
  <si>
    <t>Material</t>
  </si>
  <si>
    <t>Labour</t>
  </si>
  <si>
    <t>Totaal Budget</t>
  </si>
  <si>
    <t>Budget Spent</t>
  </si>
  <si>
    <t>Budget needed</t>
  </si>
  <si>
    <t>Final Prognosis</t>
  </si>
  <si>
    <t>Reasons / Description / Details</t>
  </si>
  <si>
    <t>Install and repair entrance</t>
  </si>
  <si>
    <t xml:space="preserve"> </t>
  </si>
  <si>
    <t>Install waterworks and fix WC</t>
  </si>
  <si>
    <t>Repair floor</t>
  </si>
  <si>
    <t>Repair windows and wire meshes</t>
  </si>
  <si>
    <t>Repair walls, gutters and windows</t>
  </si>
  <si>
    <t>Place partisan walls</t>
  </si>
  <si>
    <t>Repair playground</t>
  </si>
  <si>
    <t>Fix library and furniture. Buy teaching equipment and school supplies</t>
  </si>
  <si>
    <t>Sub total</t>
  </si>
  <si>
    <t>Risk mitigation</t>
  </si>
  <si>
    <t>Risk mitigation (25% rounded)</t>
  </si>
  <si>
    <t>Exchange rate (5%)</t>
  </si>
  <si>
    <t>Materials (10%)</t>
  </si>
  <si>
    <t>None</t>
  </si>
  <si>
    <t>Total</t>
  </si>
  <si>
    <t>Project Phases</t>
  </si>
  <si>
    <t>Phase</t>
  </si>
  <si>
    <t>Start Date</t>
  </si>
  <si>
    <t>End Date</t>
  </si>
  <si>
    <t>Milestones</t>
  </si>
  <si>
    <t>Risks</t>
  </si>
  <si>
    <t>Impact</t>
  </si>
  <si>
    <t>Ergency/ Chance</t>
  </si>
  <si>
    <t>Risk Description</t>
  </si>
  <si>
    <t>Risk Mitigation</t>
  </si>
  <si>
    <t>Risk Owner</t>
  </si>
  <si>
    <t>high</t>
  </si>
  <si>
    <t>Corruption due to lack of transparency</t>
  </si>
  <si>
    <t>financial agreement FutureCare - Periodic payments on completion
bimonthly meeting and financial update with photographic evidence
vouchers for when other receipts are unavailable</t>
  </si>
  <si>
    <t>Exchange rate fluctuation</t>
  </si>
  <si>
    <t>We need to put a margin on estimate to make sure that the exchange rate does not affect our project.</t>
  </si>
  <si>
    <t>Long term maintenance</t>
  </si>
  <si>
    <t>We build with easy maintenance in mind. The responsibility for maintenance will be placed upon the principal of the school.</t>
  </si>
  <si>
    <t>Budgeted materials are not enough</t>
  </si>
  <si>
    <t>We will calculate 10% risk mitigation.</t>
  </si>
  <si>
    <t>High labour costs</t>
  </si>
  <si>
    <t>We will get volunteers to do the work.</t>
  </si>
  <si>
    <t>We don't get any volunteers to do the labour</t>
  </si>
  <si>
    <t>We will calculate the full amount of labour costs as risk mitigation.</t>
  </si>
  <si>
    <t>We don't have the funding on time and miss our timeframe window</t>
  </si>
  <si>
    <t xml:space="preserve">Need to discuss with partner </t>
  </si>
  <si>
    <t>registration hours of work workers</t>
  </si>
  <si>
    <t>The headmaster of the school is in charge of registering the workers hours. 
FutureCare visits the site every Monday to check progress
FutureCare reports on progress in the biweekly (with photographic evidence</t>
  </si>
  <si>
    <t>extra pricing for raw materials and labour because "white person" is involved</t>
  </si>
  <si>
    <t xml:space="preserve">Second opinions asked in the neighbouring village, resulting in change of the work force and material supplier </t>
  </si>
  <si>
    <t xml:space="preserve">ISSUE'S </t>
  </si>
  <si>
    <t>Priority</t>
  </si>
  <si>
    <t>Sub product</t>
  </si>
  <si>
    <t>Issue Description</t>
  </si>
  <si>
    <t>Mitigation</t>
  </si>
  <si>
    <t>Issue Owner</t>
  </si>
  <si>
    <t>Activities in the coming period</t>
  </si>
  <si>
    <t>Decision moments/Topics</t>
  </si>
  <si>
    <t>Date</t>
  </si>
  <si>
    <t>Decision Documents</t>
  </si>
  <si>
    <t>Topic</t>
  </si>
  <si>
    <t>Outcome</t>
  </si>
  <si>
    <t>Decision makers (Min. 2)</t>
  </si>
  <si>
    <t>Legend</t>
  </si>
  <si>
    <t>STATUS</t>
  </si>
  <si>
    <t xml:space="preserve">The Status has to be determined with a board member of Boost </t>
  </si>
  <si>
    <t>Red</t>
  </si>
  <si>
    <t>Critical path and running behind schedule or above budget</t>
  </si>
  <si>
    <t>Orange</t>
  </si>
  <si>
    <t>Slightly running behind schedule or above budget (non critical)</t>
  </si>
  <si>
    <t>Green</t>
  </si>
  <si>
    <t>On time / Budget no issues</t>
  </si>
  <si>
    <t>Product Overview</t>
  </si>
  <si>
    <t>DP nr</t>
  </si>
  <si>
    <t>Description</t>
  </si>
  <si>
    <t>% completion</t>
  </si>
  <si>
    <t>Status</t>
  </si>
  <si>
    <t>Comments / Date of completion</t>
  </si>
  <si>
    <t>000</t>
  </si>
  <si>
    <t>Financials and Contracting</t>
  </si>
  <si>
    <t>Financial rules</t>
  </si>
  <si>
    <t>G</t>
  </si>
  <si>
    <t>Project governance in place</t>
  </si>
  <si>
    <t>Scoping and Selecting</t>
  </si>
  <si>
    <t xml:space="preserve">Visit and photo's </t>
  </si>
  <si>
    <t>Meeting with locals</t>
  </si>
  <si>
    <t xml:space="preserve">Contracts </t>
  </si>
  <si>
    <t>Explain contract to Local NGO</t>
  </si>
  <si>
    <t>Sign Contract and return copy</t>
  </si>
  <si>
    <t>Install Water System</t>
  </si>
  <si>
    <t>Buy Materials</t>
  </si>
  <si>
    <t>Instruct workers</t>
  </si>
  <si>
    <t>Check completion</t>
  </si>
  <si>
    <t>Pay Workers</t>
  </si>
  <si>
    <t>Install and repair Toilets</t>
  </si>
  <si>
    <t>Repave entrance to school</t>
  </si>
  <si>
    <t>Rebuild Staircase</t>
  </si>
  <si>
    <t>Build Library</t>
  </si>
  <si>
    <t>Build Playground</t>
  </si>
  <si>
    <t>Childrens school supplies</t>
  </si>
  <si>
    <t>Buy Supplies</t>
  </si>
  <si>
    <t>Hand out Supplies (photo)</t>
  </si>
  <si>
    <t>Teaching Equipment</t>
  </si>
  <si>
    <t>Buy Equipment</t>
  </si>
  <si>
    <t>Install Equipment</t>
  </si>
  <si>
    <t>Closing Project</t>
  </si>
  <si>
    <t>Photo Evidence</t>
  </si>
  <si>
    <t>Evaluation from School</t>
  </si>
  <si>
    <t>Project Evalution Boost</t>
  </si>
  <si>
    <t>Closing Financial Report</t>
  </si>
  <si>
    <t>Newsletter and Report to funder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</si>
</sst>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4" formatCode="_ &quot;€&quot;\ * #,##0.00_ ;_ &quot;€&quot;\ * \-#,##0.00_ ;_ &quot;€&quot;\ * &quot;-&quot;??_ ;_ @_ "/>
    <numFmt numFmtId="43" formatCode="_ * #,##0.00_ ;_ * \-#,##0.00_ ;_ * &quot;-&quot;??_ ;_ @_ "/>
    <numFmt numFmtId="164" formatCode="[$-413]d/mmm/yyyy;@"/>
    <numFmt numFmtId="165" formatCode="[$-413]d/mmm/yy;@"/>
    <numFmt numFmtId="166" formatCode="&quot;€&quot;\ #,##0.00"/>
    <numFmt numFmtId="167" formatCode="_ * #,##0_ ;_ * \-#,##0_ ;_ * &quot;-&quot;??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sz val="10"/>
      <name val="Arial"/>
      <family val="2"/>
    </font>
    <font>
      <b/>
      <sz val="11"/>
      <color theme="0"/>
      <name val="Arial"/>
      <family val="2"/>
    </font>
    <font>
      <b/>
      <sz val="10"/>
      <color theme="0"/>
      <name val="Arial"/>
      <family val="2"/>
    </font>
    <font>
      <sz val="10"/>
      <color theme="0"/>
      <name val="Arial"/>
      <family val="2"/>
    </font>
    <font>
      <sz val="11"/>
      <name val="Calibri"/>
      <family val="2"/>
      <scheme val="minor"/>
    </font>
    <font>
      <b/>
      <sz val="10"/>
      <color theme="9" tint="-0.499984740745262"/>
      <name val="Arial"/>
      <family val="2"/>
    </font>
    <font>
      <sz val="10"/>
      <color theme="9" tint="-0.499984740745262"/>
      <name val="Arial"/>
      <family val="2"/>
    </font>
    <font>
      <b/>
      <sz val="20"/>
      <color theme="0"/>
      <name val="Arial"/>
      <family val="2"/>
    </font>
  </fonts>
  <fills count="9">
    <fill>
      <patternFill patternType="none"/>
    </fill>
    <fill>
      <patternFill patternType="gray125"/>
    </fill>
    <fill>
      <patternFill patternType="solid">
        <fgColor indexed="10"/>
        <bgColor indexed="64"/>
      </patternFill>
    </fill>
    <fill>
      <patternFill patternType="solid">
        <fgColor theme="0"/>
        <bgColor indexed="64"/>
      </patternFill>
    </fill>
    <fill>
      <patternFill patternType="solid">
        <fgColor rgb="FF06E501"/>
        <bgColor indexed="64"/>
      </patternFill>
    </fill>
    <fill>
      <patternFill patternType="solid">
        <fgColor rgb="FFFFC000"/>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79998168889431442"/>
        <bgColor indexed="64"/>
      </patternFill>
    </fill>
  </fills>
  <borders count="5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22"/>
      </bottom>
      <diagonal/>
    </border>
    <border>
      <left/>
      <right/>
      <top style="medium">
        <color indexed="22"/>
      </top>
      <bottom/>
      <diagonal/>
    </border>
    <border>
      <left/>
      <right/>
      <top style="medium">
        <color indexed="56"/>
      </top>
      <bottom style="medium">
        <color indexed="22"/>
      </bottom>
      <diagonal/>
    </border>
    <border>
      <left/>
      <right/>
      <top style="medium">
        <color indexed="22"/>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medium">
        <color indexed="22"/>
      </bottom>
      <diagonal/>
    </border>
    <border>
      <left/>
      <right style="thin">
        <color indexed="64"/>
      </right>
      <top style="medium">
        <color indexed="64"/>
      </top>
      <bottom style="medium">
        <color indexed="22"/>
      </bottom>
      <diagonal/>
    </border>
    <border>
      <left style="thin">
        <color indexed="64"/>
      </left>
      <right/>
      <top style="medium">
        <color indexed="22"/>
      </top>
      <bottom/>
      <diagonal/>
    </border>
    <border>
      <left/>
      <right style="thin">
        <color indexed="64"/>
      </right>
      <top style="medium">
        <color indexed="22"/>
      </top>
      <bottom/>
      <diagonal/>
    </border>
    <border>
      <left style="thin">
        <color indexed="64"/>
      </left>
      <right/>
      <top style="medium">
        <color indexed="56"/>
      </top>
      <bottom style="medium">
        <color indexed="22"/>
      </bottom>
      <diagonal/>
    </border>
    <border>
      <left/>
      <right style="thin">
        <color indexed="64"/>
      </right>
      <top style="medium">
        <color indexed="56"/>
      </top>
      <bottom style="medium">
        <color indexed="22"/>
      </bottom>
      <diagonal/>
    </border>
    <border>
      <left style="thin">
        <color indexed="64"/>
      </left>
      <right/>
      <top style="medium">
        <color indexed="22"/>
      </top>
      <bottom style="medium">
        <color indexed="64"/>
      </bottom>
      <diagonal/>
    </border>
    <border>
      <left/>
      <right style="thin">
        <color indexed="64"/>
      </right>
      <top style="medium">
        <color indexed="22"/>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22"/>
      </top>
      <bottom style="medium">
        <color indexed="56"/>
      </bottom>
      <diagonal/>
    </border>
    <border>
      <left/>
      <right/>
      <top style="medium">
        <color indexed="22"/>
      </top>
      <bottom style="medium">
        <color indexed="56"/>
      </bottom>
      <diagonal/>
    </border>
    <border>
      <left/>
      <right style="thin">
        <color indexed="64"/>
      </right>
      <top style="medium">
        <color indexed="22"/>
      </top>
      <bottom style="medium">
        <color indexed="56"/>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6" fillId="0" borderId="0"/>
    <xf numFmtId="43" fontId="1" fillId="0" borderId="0" applyFont="0" applyFill="0" applyBorder="0" applyAlignment="0" applyProtection="0"/>
  </cellStyleXfs>
  <cellXfs count="268">
    <xf numFmtId="0" fontId="0" fillId="0" borderId="0" xfId="0"/>
    <xf numFmtId="0" fontId="3" fillId="0" borderId="0" xfId="3" applyAlignment="1">
      <alignment wrapText="1"/>
    </xf>
    <xf numFmtId="0" fontId="3" fillId="0" borderId="0" xfId="3" applyBorder="1" applyAlignment="1">
      <alignment wrapText="1"/>
    </xf>
    <xf numFmtId="0" fontId="3" fillId="0" borderId="0" xfId="3" applyBorder="1" applyAlignment="1">
      <alignment horizontal="left" wrapText="1"/>
    </xf>
    <xf numFmtId="0" fontId="3" fillId="0" borderId="0" xfId="3" applyAlignment="1">
      <alignment horizontal="left" wrapText="1"/>
    </xf>
    <xf numFmtId="0" fontId="3" fillId="0" borderId="0" xfId="3" applyBorder="1" applyAlignment="1" applyProtection="1">
      <alignment horizontal="left" wrapText="1"/>
    </xf>
    <xf numFmtId="0" fontId="3" fillId="0" borderId="0" xfId="3" applyAlignment="1" applyProtection="1">
      <alignment horizontal="left" wrapText="1"/>
    </xf>
    <xf numFmtId="0" fontId="3" fillId="0" borderId="0" xfId="3" applyFill="1" applyBorder="1" applyAlignment="1">
      <alignment horizontal="left" wrapText="1"/>
    </xf>
    <xf numFmtId="0" fontId="3" fillId="0" borderId="0" xfId="3" applyFill="1" applyAlignment="1">
      <alignment horizontal="left" wrapText="1"/>
    </xf>
    <xf numFmtId="0" fontId="3" fillId="0" borderId="6" xfId="3" applyFont="1" applyBorder="1" applyAlignment="1">
      <alignment horizontal="center"/>
    </xf>
    <xf numFmtId="0" fontId="4" fillId="0" borderId="0" xfId="3" applyFont="1" applyAlignment="1">
      <alignment wrapText="1"/>
    </xf>
    <xf numFmtId="0" fontId="3" fillId="0" borderId="0" xfId="3" applyAlignment="1">
      <alignment horizontal="center" wrapText="1"/>
    </xf>
    <xf numFmtId="44" fontId="0" fillId="0" borderId="6" xfId="1" applyFont="1" applyBorder="1"/>
    <xf numFmtId="0" fontId="3" fillId="0" borderId="5" xfId="0" applyFont="1" applyBorder="1"/>
    <xf numFmtId="0" fontId="0" fillId="0" borderId="5" xfId="0" applyFont="1" applyBorder="1" applyAlignment="1">
      <alignment vertical="top" wrapText="1"/>
    </xf>
    <xf numFmtId="0" fontId="0" fillId="0" borderId="5" xfId="0" applyFont="1" applyBorder="1" applyAlignment="1"/>
    <xf numFmtId="164" fontId="3" fillId="0" borderId="6" xfId="3" applyNumberFormat="1" applyFont="1" applyFill="1" applyBorder="1" applyAlignment="1">
      <alignment vertical="top" wrapText="1"/>
    </xf>
    <xf numFmtId="0" fontId="5" fillId="0" borderId="4" xfId="0" applyFont="1" applyBorder="1" applyAlignment="1">
      <alignment horizontal="right"/>
    </xf>
    <xf numFmtId="165" fontId="0" fillId="0" borderId="6" xfId="1" applyNumberFormat="1" applyFont="1" applyFill="1" applyBorder="1"/>
    <xf numFmtId="8" fontId="0" fillId="0" borderId="6" xfId="1" applyNumberFormat="1" applyFont="1" applyBorder="1"/>
    <xf numFmtId="44" fontId="0" fillId="0" borderId="6" xfId="1" applyFont="1" applyBorder="1" applyAlignment="1">
      <alignment horizontal="right"/>
    </xf>
    <xf numFmtId="0" fontId="4" fillId="0" borderId="0" xfId="3" applyFont="1" applyAlignment="1">
      <alignment horizontal="right" wrapText="1"/>
    </xf>
    <xf numFmtId="8" fontId="0" fillId="0" borderId="6" xfId="1" applyNumberFormat="1" applyFont="1" applyBorder="1" applyAlignment="1">
      <alignment vertical="top"/>
    </xf>
    <xf numFmtId="0" fontId="3" fillId="0" borderId="5" xfId="0" applyFont="1" applyBorder="1" applyAlignment="1"/>
    <xf numFmtId="0" fontId="3" fillId="0" borderId="5" xfId="0" applyFont="1" applyBorder="1" applyAlignment="1">
      <alignment vertical="top" wrapText="1"/>
    </xf>
    <xf numFmtId="0" fontId="3" fillId="0" borderId="6" xfId="3" quotePrefix="1" applyFont="1" applyBorder="1" applyAlignment="1">
      <alignment horizontal="center"/>
    </xf>
    <xf numFmtId="9" fontId="3" fillId="0" borderId="6" xfId="2" applyFont="1" applyBorder="1" applyAlignment="1">
      <alignment horizontal="right"/>
    </xf>
    <xf numFmtId="166" fontId="0" fillId="0" borderId="6" xfId="1" applyNumberFormat="1" applyFont="1" applyBorder="1" applyAlignment="1">
      <alignment horizontal="right" vertical="top"/>
    </xf>
    <xf numFmtId="166" fontId="0" fillId="0" borderId="6" xfId="1" applyNumberFormat="1" applyFont="1" applyBorder="1" applyAlignment="1">
      <alignment vertical="top"/>
    </xf>
    <xf numFmtId="166" fontId="0" fillId="0" borderId="6" xfId="1" applyNumberFormat="1" applyFont="1" applyBorder="1"/>
    <xf numFmtId="9" fontId="3" fillId="0" borderId="0" xfId="2" applyFont="1" applyAlignment="1">
      <alignment wrapText="1"/>
    </xf>
    <xf numFmtId="0" fontId="3" fillId="0" borderId="0" xfId="3" applyNumberFormat="1" applyBorder="1" applyAlignment="1">
      <alignment horizontal="left" wrapText="1"/>
    </xf>
    <xf numFmtId="0" fontId="3" fillId="0" borderId="0" xfId="3" applyNumberFormat="1" applyAlignment="1">
      <alignment horizontal="left" wrapText="1"/>
    </xf>
    <xf numFmtId="0" fontId="3" fillId="3" borderId="0" xfId="3" applyFill="1" applyAlignment="1">
      <alignment wrapText="1"/>
    </xf>
    <xf numFmtId="0" fontId="3" fillId="3" borderId="0" xfId="3" applyFill="1" applyAlignment="1">
      <alignment horizontal="left" wrapText="1"/>
    </xf>
    <xf numFmtId="0" fontId="3" fillId="3" borderId="0" xfId="3" applyFill="1" applyAlignment="1" applyProtection="1">
      <alignment horizontal="left" wrapText="1"/>
    </xf>
    <xf numFmtId="0" fontId="3" fillId="3" borderId="0" xfId="3" applyFill="1" applyBorder="1" applyAlignment="1">
      <alignment horizontal="left" vertical="top" wrapText="1"/>
    </xf>
    <xf numFmtId="0" fontId="5" fillId="3" borderId="0" xfId="3" applyFont="1" applyFill="1" applyBorder="1" applyAlignment="1">
      <alignment horizontal="left" vertical="top" wrapText="1"/>
    </xf>
    <xf numFmtId="0" fontId="3" fillId="3" borderId="0" xfId="3" applyFill="1" applyBorder="1" applyAlignment="1" applyProtection="1">
      <alignment horizontal="left" vertical="top" wrapText="1"/>
    </xf>
    <xf numFmtId="0" fontId="3" fillId="3" borderId="0" xfId="2" applyNumberFormat="1" applyFont="1" applyFill="1" applyBorder="1" applyAlignment="1">
      <alignment horizontal="left" vertical="top" wrapText="1"/>
    </xf>
    <xf numFmtId="9" fontId="3" fillId="3" borderId="0" xfId="2" applyFont="1" applyFill="1" applyBorder="1" applyAlignment="1">
      <alignment horizontal="left" vertical="top" wrapText="1"/>
    </xf>
    <xf numFmtId="0" fontId="3" fillId="3" borderId="0" xfId="3" applyFill="1" applyBorder="1" applyAlignment="1">
      <alignment wrapText="1"/>
    </xf>
    <xf numFmtId="0" fontId="3" fillId="3" borderId="0" xfId="3" applyFill="1" applyBorder="1" applyAlignment="1">
      <alignment horizontal="left" wrapText="1"/>
    </xf>
    <xf numFmtId="0" fontId="3" fillId="3" borderId="0" xfId="3" applyFill="1" applyAlignment="1">
      <alignment horizontal="center" wrapText="1"/>
    </xf>
    <xf numFmtId="0" fontId="4" fillId="3" borderId="0" xfId="3" applyFont="1" applyFill="1" applyAlignment="1">
      <alignment horizontal="right" wrapText="1"/>
    </xf>
    <xf numFmtId="0" fontId="8" fillId="6" borderId="6" xfId="3" applyFont="1" applyFill="1" applyBorder="1" applyAlignment="1">
      <alignment horizontal="left" wrapText="1"/>
    </xf>
    <xf numFmtId="0" fontId="8" fillId="6" borderId="4" xfId="3" applyFont="1" applyFill="1" applyBorder="1" applyAlignment="1">
      <alignment horizontal="left" wrapText="1"/>
    </xf>
    <xf numFmtId="0" fontId="8" fillId="6" borderId="4" xfId="3" applyFont="1" applyFill="1" applyBorder="1" applyAlignment="1">
      <alignment horizontal="right" wrapText="1"/>
    </xf>
    <xf numFmtId="0" fontId="8" fillId="6" borderId="4" xfId="3" applyFont="1" applyFill="1" applyBorder="1" applyAlignment="1">
      <alignment wrapText="1"/>
    </xf>
    <xf numFmtId="0" fontId="8" fillId="6" borderId="29" xfId="3" applyFont="1" applyFill="1" applyBorder="1" applyAlignment="1">
      <alignment horizontal="left" wrapText="1"/>
    </xf>
    <xf numFmtId="0" fontId="8" fillId="6" borderId="29" xfId="3" applyFont="1" applyFill="1" applyBorder="1" applyAlignment="1">
      <alignment horizontal="right" wrapText="1"/>
    </xf>
    <xf numFmtId="0" fontId="9" fillId="6" borderId="15" xfId="3" applyFont="1" applyFill="1" applyBorder="1" applyAlignment="1">
      <alignment horizontal="left" vertical="top" wrapText="1"/>
    </xf>
    <xf numFmtId="0" fontId="9" fillId="6" borderId="15" xfId="3" applyFont="1" applyFill="1" applyBorder="1" applyAlignment="1">
      <alignment horizontal="right" vertical="top" wrapText="1"/>
    </xf>
    <xf numFmtId="0" fontId="9" fillId="6" borderId="16" xfId="3" applyFont="1" applyFill="1" applyBorder="1" applyAlignment="1">
      <alignment horizontal="left" vertical="top" wrapText="1"/>
    </xf>
    <xf numFmtId="0" fontId="8" fillId="6" borderId="26" xfId="3" applyFont="1" applyFill="1" applyBorder="1" applyAlignment="1">
      <alignment horizontal="left" vertical="center" wrapText="1"/>
    </xf>
    <xf numFmtId="0" fontId="8" fillId="6" borderId="5" xfId="3" applyFont="1" applyFill="1" applyBorder="1" applyAlignment="1">
      <alignment horizontal="left" vertical="center" wrapText="1"/>
    </xf>
    <xf numFmtId="0" fontId="8" fillId="6" borderId="1" xfId="3" applyFont="1" applyFill="1" applyBorder="1" applyAlignment="1">
      <alignment horizontal="left" vertical="center" wrapText="1"/>
    </xf>
    <xf numFmtId="8" fontId="0" fillId="8" borderId="29" xfId="1" applyNumberFormat="1" applyFont="1" applyFill="1" applyBorder="1"/>
    <xf numFmtId="44" fontId="0" fillId="8" borderId="26" xfId="1" applyFont="1" applyFill="1" applyBorder="1" applyAlignment="1">
      <alignment wrapText="1"/>
    </xf>
    <xf numFmtId="0" fontId="0" fillId="8" borderId="28" xfId="0" applyFill="1" applyBorder="1" applyAlignment="1">
      <alignment wrapText="1"/>
    </xf>
    <xf numFmtId="44" fontId="0" fillId="8" borderId="30" xfId="1" applyNumberFormat="1" applyFont="1" applyFill="1" applyBorder="1"/>
    <xf numFmtId="8" fontId="2" fillId="8" borderId="31" xfId="1" applyNumberFormat="1" applyFont="1" applyFill="1" applyBorder="1"/>
    <xf numFmtId="8" fontId="0" fillId="8" borderId="6" xfId="0" applyNumberFormat="1" applyFill="1" applyBorder="1" applyAlignment="1">
      <alignment vertical="top"/>
    </xf>
    <xf numFmtId="8" fontId="0" fillId="8" borderId="3" xfId="1" applyNumberFormat="1" applyFont="1" applyFill="1" applyBorder="1" applyAlignment="1">
      <alignment vertical="top"/>
    </xf>
    <xf numFmtId="44" fontId="0" fillId="8" borderId="6" xfId="0" applyNumberFormat="1" applyFill="1" applyBorder="1"/>
    <xf numFmtId="44" fontId="0" fillId="8" borderId="3" xfId="1" applyFont="1" applyFill="1" applyBorder="1"/>
    <xf numFmtId="0" fontId="6" fillId="3" borderId="0" xfId="4" applyFill="1"/>
    <xf numFmtId="0" fontId="8" fillId="6" borderId="3" xfId="3" applyFont="1" applyFill="1" applyBorder="1" applyAlignment="1">
      <alignment vertical="center" wrapText="1"/>
    </xf>
    <xf numFmtId="0" fontId="8" fillId="6" borderId="3" xfId="3" applyFont="1" applyFill="1" applyBorder="1" applyAlignment="1">
      <alignment horizontal="center" vertical="center" wrapText="1"/>
    </xf>
    <xf numFmtId="49" fontId="5" fillId="7" borderId="0" xfId="0" applyNumberFormat="1" applyFont="1" applyFill="1" applyBorder="1"/>
    <xf numFmtId="0" fontId="5" fillId="7" borderId="0" xfId="0" applyFont="1" applyFill="1" applyBorder="1"/>
    <xf numFmtId="0" fontId="3" fillId="7" borderId="6" xfId="3" applyFont="1" applyFill="1" applyBorder="1" applyAlignment="1">
      <alignment horizontal="center"/>
    </xf>
    <xf numFmtId="0" fontId="4" fillId="7" borderId="6" xfId="3" applyFont="1" applyFill="1" applyBorder="1" applyAlignment="1">
      <alignment vertical="top"/>
    </xf>
    <xf numFmtId="0" fontId="5" fillId="7" borderId="4" xfId="0" applyFont="1" applyFill="1" applyBorder="1" applyAlignment="1">
      <alignment horizontal="left"/>
    </xf>
    <xf numFmtId="0" fontId="5" fillId="7" borderId="5" xfId="0" applyFont="1" applyFill="1" applyBorder="1"/>
    <xf numFmtId="9" fontId="3" fillId="7" borderId="6" xfId="2" applyFont="1" applyFill="1" applyBorder="1" applyAlignment="1">
      <alignment horizontal="right"/>
    </xf>
    <xf numFmtId="0" fontId="5" fillId="7" borderId="5" xfId="0" applyFont="1" applyFill="1" applyBorder="1" applyAlignment="1"/>
    <xf numFmtId="0" fontId="5" fillId="7" borderId="5" xfId="0" applyFont="1" applyFill="1" applyBorder="1" applyAlignment="1">
      <alignment vertical="top" wrapText="1"/>
    </xf>
    <xf numFmtId="0" fontId="4" fillId="7" borderId="6" xfId="3" applyFont="1" applyFill="1" applyBorder="1" applyAlignment="1">
      <alignment wrapText="1"/>
    </xf>
    <xf numFmtId="0" fontId="3" fillId="7" borderId="6" xfId="3" applyFill="1" applyBorder="1" applyAlignment="1">
      <alignment wrapText="1"/>
    </xf>
    <xf numFmtId="0" fontId="0" fillId="3" borderId="0" xfId="0" applyFill="1"/>
    <xf numFmtId="0" fontId="3" fillId="3" borderId="0" xfId="3" applyFill="1" applyAlignment="1">
      <alignment horizontal="left" vertical="top" wrapText="1"/>
    </xf>
    <xf numFmtId="0" fontId="5" fillId="3" borderId="0" xfId="3" applyFont="1" applyFill="1" applyAlignment="1">
      <alignment horizontal="left" vertical="top" wrapText="1"/>
    </xf>
    <xf numFmtId="0" fontId="8" fillId="6" borderId="44" xfId="3" applyFont="1" applyFill="1" applyBorder="1" applyAlignment="1">
      <alignment horizontal="left" vertical="center" wrapText="1"/>
    </xf>
    <xf numFmtId="49" fontId="5" fillId="7" borderId="40" xfId="0" applyNumberFormat="1" applyFont="1" applyFill="1" applyBorder="1"/>
    <xf numFmtId="0" fontId="4" fillId="7" borderId="41" xfId="3" applyFont="1" applyFill="1" applyBorder="1" applyAlignment="1">
      <alignment vertical="top"/>
    </xf>
    <xf numFmtId="0" fontId="5" fillId="7" borderId="46" xfId="0" applyFont="1" applyFill="1" applyBorder="1" applyAlignment="1">
      <alignment horizontal="left"/>
    </xf>
    <xf numFmtId="0" fontId="5" fillId="0" borderId="46" xfId="0" applyFont="1" applyBorder="1" applyAlignment="1">
      <alignment horizontal="right"/>
    </xf>
    <xf numFmtId="0" fontId="3" fillId="7" borderId="41" xfId="3" applyFill="1" applyBorder="1" applyAlignment="1">
      <alignment wrapText="1"/>
    </xf>
    <xf numFmtId="9" fontId="3" fillId="0" borderId="30" xfId="2" applyFont="1" applyBorder="1" applyAlignment="1">
      <alignment horizontal="right"/>
    </xf>
    <xf numFmtId="0" fontId="3" fillId="0" borderId="30" xfId="3" applyFont="1" applyBorder="1" applyAlignment="1">
      <alignment horizontal="center"/>
    </xf>
    <xf numFmtId="0" fontId="11" fillId="3" borderId="50" xfId="3" applyFont="1" applyFill="1" applyBorder="1" applyAlignment="1">
      <alignment horizontal="center" vertical="top" wrapText="1"/>
    </xf>
    <xf numFmtId="0" fontId="3" fillId="2" borderId="51" xfId="3" applyFont="1" applyFill="1" applyBorder="1" applyAlignment="1">
      <alignment horizontal="center" vertical="top" wrapText="1"/>
    </xf>
    <xf numFmtId="0" fontId="3" fillId="5" borderId="51" xfId="3" applyFont="1" applyFill="1" applyBorder="1" applyAlignment="1">
      <alignment horizontal="center" vertical="top" wrapText="1"/>
    </xf>
    <xf numFmtId="0" fontId="3" fillId="4" borderId="51" xfId="3" applyFont="1" applyFill="1" applyBorder="1" applyAlignment="1">
      <alignment horizontal="center" vertical="top" wrapText="1"/>
    </xf>
    <xf numFmtId="0" fontId="0" fillId="0" borderId="16" xfId="0" applyFont="1" applyBorder="1" applyAlignment="1"/>
    <xf numFmtId="0" fontId="3" fillId="0" borderId="14" xfId="0" applyFont="1" applyBorder="1" applyAlignment="1"/>
    <xf numFmtId="167" fontId="0" fillId="0" borderId="3" xfId="5" applyNumberFormat="1" applyFont="1" applyFill="1" applyBorder="1" applyAlignment="1">
      <alignment wrapText="1"/>
    </xf>
    <xf numFmtId="8" fontId="10" fillId="0" borderId="6" xfId="1" applyNumberFormat="1" applyFont="1" applyBorder="1"/>
    <xf numFmtId="14" fontId="4" fillId="7" borderId="6" xfId="3" applyNumberFormat="1" applyFont="1" applyFill="1" applyBorder="1" applyAlignment="1">
      <alignment vertical="top"/>
    </xf>
    <xf numFmtId="14" fontId="4" fillId="7" borderId="41" xfId="3" applyNumberFormat="1" applyFont="1" applyFill="1" applyBorder="1" applyAlignment="1">
      <alignment vertical="top"/>
    </xf>
    <xf numFmtId="164" fontId="3" fillId="0" borderId="0" xfId="3" applyNumberFormat="1" applyFont="1" applyFill="1" applyBorder="1" applyAlignment="1">
      <alignment vertical="top" wrapText="1"/>
    </xf>
    <xf numFmtId="164" fontId="3" fillId="3" borderId="6" xfId="3" applyNumberFormat="1" applyFont="1" applyFill="1" applyBorder="1" applyAlignment="1">
      <alignment vertical="top" wrapText="1"/>
    </xf>
    <xf numFmtId="0" fontId="5" fillId="0" borderId="46" xfId="0" applyFont="1" applyBorder="1"/>
    <xf numFmtId="0" fontId="5" fillId="0" borderId="4" xfId="0" applyFont="1" applyBorder="1"/>
    <xf numFmtId="0" fontId="5" fillId="0" borderId="52" xfId="0" applyFont="1" applyBorder="1" applyAlignment="1">
      <alignment horizontal="right"/>
    </xf>
    <xf numFmtId="0" fontId="5" fillId="0" borderId="15" xfId="0" applyFont="1" applyBorder="1" applyAlignment="1">
      <alignment horizontal="right"/>
    </xf>
    <xf numFmtId="0" fontId="5" fillId="0" borderId="47" xfId="0" applyFont="1" applyBorder="1" applyAlignment="1">
      <alignment horizontal="right"/>
    </xf>
    <xf numFmtId="0" fontId="5" fillId="0" borderId="11" xfId="0" applyFont="1" applyBorder="1" applyAlignment="1">
      <alignment horizontal="right"/>
    </xf>
    <xf numFmtId="8" fontId="0" fillId="0" borderId="6" xfId="0" applyNumberFormat="1" applyFill="1" applyBorder="1" applyAlignment="1">
      <alignment vertical="top"/>
    </xf>
    <xf numFmtId="8" fontId="0" fillId="0" borderId="6" xfId="1" applyNumberFormat="1" applyFont="1" applyFill="1" applyBorder="1"/>
    <xf numFmtId="8" fontId="0" fillId="0" borderId="6" xfId="0" applyNumberFormat="1" applyFill="1" applyBorder="1"/>
    <xf numFmtId="8" fontId="0" fillId="8" borderId="30" xfId="1" applyNumberFormat="1" applyFont="1" applyFill="1" applyBorder="1"/>
    <xf numFmtId="167" fontId="0" fillId="0" borderId="6" xfId="5" applyNumberFormat="1" applyFont="1" applyFill="1" applyBorder="1" applyAlignment="1">
      <alignment horizontal="right" wrapText="1"/>
    </xf>
    <xf numFmtId="167" fontId="0" fillId="0" borderId="6" xfId="5" applyNumberFormat="1" applyFont="1" applyFill="1" applyBorder="1" applyAlignment="1">
      <alignment wrapText="1"/>
    </xf>
    <xf numFmtId="0" fontId="8" fillId="6" borderId="26" xfId="3" applyFont="1" applyFill="1" applyBorder="1" applyAlignment="1">
      <alignment horizontal="left" wrapText="1"/>
    </xf>
    <xf numFmtId="0" fontId="8" fillId="6" borderId="4" xfId="3" applyFont="1" applyFill="1" applyBorder="1" applyAlignment="1">
      <alignment horizontal="left" vertical="top" wrapText="1"/>
    </xf>
    <xf numFmtId="0" fontId="8" fillId="6" borderId="3" xfId="3" applyFont="1" applyFill="1" applyBorder="1" applyAlignment="1">
      <alignment horizontal="left" vertical="top" wrapText="1"/>
    </xf>
    <xf numFmtId="0" fontId="3" fillId="0" borderId="6" xfId="3" applyFont="1" applyFill="1" applyBorder="1" applyAlignment="1">
      <alignment horizontal="left" vertical="top" wrapText="1"/>
    </xf>
    <xf numFmtId="0" fontId="3" fillId="0" borderId="0" xfId="3" applyFont="1" applyFill="1" applyBorder="1" applyAlignment="1">
      <alignment horizontal="left" vertical="top" wrapText="1"/>
    </xf>
    <xf numFmtId="0" fontId="0" fillId="0" borderId="6" xfId="0" applyBorder="1" applyAlignment="1">
      <alignment horizontal="left" vertical="top" wrapText="1"/>
    </xf>
    <xf numFmtId="0" fontId="8" fillId="6" borderId="12" xfId="3" applyFont="1" applyFill="1" applyBorder="1" applyAlignment="1">
      <alignment horizontal="left" vertical="top" wrapText="1"/>
    </xf>
    <xf numFmtId="0" fontId="8" fillId="6" borderId="3" xfId="3" applyFont="1" applyFill="1" applyBorder="1" applyAlignment="1">
      <alignment horizontal="left" wrapText="1"/>
    </xf>
    <xf numFmtId="44" fontId="0" fillId="0" borderId="3" xfId="0" applyNumberFormat="1" applyFill="1" applyBorder="1" applyAlignment="1">
      <alignment wrapText="1"/>
    </xf>
    <xf numFmtId="0" fontId="0" fillId="0" borderId="5" xfId="0" applyBorder="1" applyAlignment="1">
      <alignment wrapText="1"/>
    </xf>
    <xf numFmtId="0" fontId="8" fillId="6" borderId="3" xfId="3" applyFont="1" applyFill="1" applyBorder="1" applyAlignment="1">
      <alignment horizontal="left" vertical="center" wrapText="1"/>
    </xf>
    <xf numFmtId="44" fontId="0" fillId="0" borderId="3" xfId="1" applyFont="1" applyFill="1" applyBorder="1" applyAlignment="1">
      <alignment horizontal="left" wrapText="1"/>
    </xf>
    <xf numFmtId="44" fontId="0" fillId="0" borderId="4" xfId="1" applyFont="1" applyFill="1" applyBorder="1" applyAlignment="1">
      <alignment horizontal="left" wrapText="1"/>
    </xf>
    <xf numFmtId="44" fontId="0" fillId="0" borderId="5" xfId="1" applyFont="1" applyFill="1" applyBorder="1" applyAlignment="1">
      <alignment horizontal="left" wrapText="1"/>
    </xf>
    <xf numFmtId="14" fontId="5" fillId="0" borderId="3" xfId="3" applyNumberFormat="1" applyFont="1" applyFill="1" applyBorder="1" applyAlignment="1" applyProtection="1">
      <alignment horizontal="center" vertical="top" wrapText="1"/>
      <protection locked="0"/>
    </xf>
    <xf numFmtId="14" fontId="5" fillId="0" borderId="5" xfId="3" applyNumberFormat="1" applyFont="1" applyFill="1" applyBorder="1" applyAlignment="1" applyProtection="1">
      <alignment horizontal="center" vertical="top" wrapText="1"/>
      <protection locked="0"/>
    </xf>
    <xf numFmtId="0" fontId="8" fillId="6" borderId="26" xfId="3" applyFont="1" applyFill="1" applyBorder="1" applyAlignment="1">
      <alignment horizontal="left" wrapText="1"/>
    </xf>
    <xf numFmtId="0" fontId="8" fillId="6" borderId="28" xfId="3" applyFont="1" applyFill="1" applyBorder="1" applyAlignment="1">
      <alignment horizontal="left" wrapText="1"/>
    </xf>
    <xf numFmtId="0" fontId="8" fillId="6" borderId="4" xfId="3"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5" xfId="0" applyFont="1" applyFill="1" applyBorder="1" applyAlignment="1">
      <alignment horizontal="left" vertical="top" wrapText="1"/>
    </xf>
    <xf numFmtId="0" fontId="0" fillId="0" borderId="3" xfId="0" applyFont="1" applyBorder="1" applyAlignment="1">
      <alignment horizontal="left" vertical="top"/>
    </xf>
    <xf numFmtId="0" fontId="0" fillId="0" borderId="5" xfId="0" applyFont="1" applyBorder="1" applyAlignment="1">
      <alignment horizontal="left" vertical="top"/>
    </xf>
    <xf numFmtId="0" fontId="0" fillId="8" borderId="3" xfId="0" applyFill="1" applyBorder="1" applyAlignment="1">
      <alignment horizontal="left" vertical="center"/>
    </xf>
    <xf numFmtId="0" fontId="0" fillId="8" borderId="5" xfId="0" applyFill="1" applyBorder="1" applyAlignment="1">
      <alignment horizontal="left" vertical="center"/>
    </xf>
    <xf numFmtId="44" fontId="2" fillId="8" borderId="32" xfId="1" applyFont="1" applyFill="1" applyBorder="1" applyAlignment="1">
      <alignment wrapText="1"/>
    </xf>
    <xf numFmtId="0" fontId="0" fillId="8" borderId="34" xfId="0" applyFill="1" applyBorder="1" applyAlignment="1">
      <alignment wrapText="1"/>
    </xf>
    <xf numFmtId="0" fontId="8" fillId="6" borderId="3" xfId="3" applyFont="1" applyFill="1" applyBorder="1" applyAlignment="1">
      <alignment horizontal="left" vertical="top" wrapText="1"/>
    </xf>
    <xf numFmtId="0" fontId="0" fillId="6" borderId="4" xfId="0" applyFill="1" applyBorder="1" applyAlignment="1">
      <alignment horizontal="left" vertical="top" wrapText="1"/>
    </xf>
    <xf numFmtId="0" fontId="3" fillId="0" borderId="17" xfId="3" applyFont="1" applyBorder="1" applyAlignment="1">
      <alignment horizontal="left" vertical="top" wrapText="1" readingOrder="1"/>
    </xf>
    <xf numFmtId="0" fontId="3" fillId="0" borderId="0" xfId="3" applyFont="1" applyBorder="1" applyAlignment="1">
      <alignment horizontal="left" vertical="top" wrapText="1" readingOrder="1"/>
    </xf>
    <xf numFmtId="0" fontId="3" fillId="0" borderId="2" xfId="3" applyFont="1" applyBorder="1" applyAlignment="1">
      <alignment horizontal="left" vertical="top" wrapText="1" readingOrder="1"/>
    </xf>
    <xf numFmtId="167" fontId="0" fillId="0" borderId="4" xfId="5" applyNumberFormat="1" applyFont="1" applyFill="1" applyBorder="1" applyAlignment="1">
      <alignment horizontal="left" wrapText="1"/>
    </xf>
    <xf numFmtId="167" fontId="0" fillId="0" borderId="5" xfId="5" applyNumberFormat="1" applyFont="1" applyFill="1" applyBorder="1" applyAlignment="1">
      <alignment horizontal="left" wrapText="1"/>
    </xf>
    <xf numFmtId="0" fontId="0" fillId="0" borderId="3" xfId="0" applyFont="1" applyBorder="1" applyAlignment="1">
      <alignment horizontal="left" vertical="center"/>
    </xf>
    <xf numFmtId="0" fontId="0" fillId="0" borderId="5" xfId="0" applyFont="1" applyBorder="1" applyAlignment="1">
      <alignment horizontal="left" vertical="center"/>
    </xf>
    <xf numFmtId="44" fontId="0" fillId="8" borderId="30" xfId="1" applyFont="1" applyFill="1" applyBorder="1" applyAlignment="1">
      <alignment wrapText="1"/>
    </xf>
    <xf numFmtId="0" fontId="0" fillId="8" borderId="30" xfId="0" applyFill="1" applyBorder="1" applyAlignment="1">
      <alignment wrapText="1"/>
    </xf>
    <xf numFmtId="0" fontId="8" fillId="6" borderId="4" xfId="3" applyFont="1" applyFill="1" applyBorder="1" applyAlignment="1">
      <alignment horizontal="left" vertical="center" wrapText="1"/>
    </xf>
    <xf numFmtId="0" fontId="0" fillId="6" borderId="4" xfId="0" applyFill="1" applyBorder="1" applyAlignment="1">
      <alignment horizontal="left" vertical="center" wrapText="1"/>
    </xf>
    <xf numFmtId="0" fontId="3" fillId="0" borderId="3" xfId="3" applyFont="1" applyFill="1" applyBorder="1" applyAlignment="1">
      <alignment horizontal="left" vertical="top" wrapText="1"/>
    </xf>
    <xf numFmtId="0" fontId="3" fillId="0" borderId="4" xfId="3" applyFont="1" applyFill="1" applyBorder="1" applyAlignment="1">
      <alignment horizontal="left" vertical="top" wrapText="1"/>
    </xf>
    <xf numFmtId="0" fontId="3" fillId="0" borderId="5" xfId="3" applyFont="1" applyFill="1" applyBorder="1" applyAlignment="1">
      <alignment horizontal="left" vertical="top" wrapText="1"/>
    </xf>
    <xf numFmtId="0" fontId="4" fillId="3" borderId="0" xfId="3" applyFont="1" applyFill="1" applyAlignment="1">
      <alignment horizontal="center" wrapText="1"/>
    </xf>
    <xf numFmtId="0" fontId="13" fillId="6" borderId="3" xfId="3" applyFont="1" applyFill="1" applyBorder="1" applyAlignment="1">
      <alignment horizontal="center" vertical="top" wrapText="1"/>
    </xf>
    <xf numFmtId="0" fontId="13" fillId="6" borderId="4" xfId="3" applyFont="1" applyFill="1" applyBorder="1" applyAlignment="1">
      <alignment horizontal="center" vertical="top" wrapText="1"/>
    </xf>
    <xf numFmtId="0" fontId="13" fillId="6" borderId="5" xfId="3" applyFont="1" applyFill="1" applyBorder="1" applyAlignment="1">
      <alignment horizontal="center" vertical="top" wrapText="1"/>
    </xf>
    <xf numFmtId="0" fontId="3" fillId="0" borderId="12" xfId="3" applyBorder="1" applyAlignment="1">
      <alignment wrapText="1"/>
    </xf>
    <xf numFmtId="0" fontId="3" fillId="0" borderId="16" xfId="3" applyBorder="1" applyAlignment="1">
      <alignment wrapText="1"/>
    </xf>
    <xf numFmtId="0" fontId="3" fillId="0" borderId="17" xfId="3" applyBorder="1" applyAlignment="1">
      <alignment wrapText="1"/>
    </xf>
    <xf numFmtId="0" fontId="3" fillId="0" borderId="2" xfId="3" applyBorder="1" applyAlignment="1">
      <alignment wrapText="1"/>
    </xf>
    <xf numFmtId="0" fontId="4" fillId="3" borderId="3" xfId="3" applyFont="1" applyFill="1" applyBorder="1" applyAlignment="1">
      <alignment horizontal="center" vertical="top" wrapText="1"/>
    </xf>
    <xf numFmtId="0" fontId="4" fillId="3" borderId="4" xfId="3" applyFont="1" applyFill="1" applyBorder="1" applyAlignment="1">
      <alignment horizontal="center" vertical="top" wrapText="1"/>
    </xf>
    <xf numFmtId="0" fontId="4" fillId="3" borderId="5" xfId="3" applyFont="1" applyFill="1" applyBorder="1" applyAlignment="1">
      <alignment horizontal="center" vertical="top" wrapText="1"/>
    </xf>
    <xf numFmtId="0" fontId="7" fillId="6" borderId="13" xfId="3" applyFont="1" applyFill="1" applyBorder="1" applyAlignment="1">
      <alignment horizontal="left" vertical="center" wrapText="1"/>
    </xf>
    <xf numFmtId="0" fontId="7" fillId="6" borderId="11" xfId="3" applyFont="1" applyFill="1" applyBorder="1" applyAlignment="1">
      <alignment horizontal="left" vertical="center" wrapText="1"/>
    </xf>
    <xf numFmtId="0" fontId="7" fillId="6" borderId="14" xfId="3" applyFont="1" applyFill="1" applyBorder="1" applyAlignment="1">
      <alignment horizontal="left" vertical="center" wrapText="1"/>
    </xf>
    <xf numFmtId="0" fontId="11" fillId="0" borderId="18" xfId="3" applyFont="1" applyFill="1" applyBorder="1" applyAlignment="1">
      <alignment horizontal="left" vertical="top" wrapText="1"/>
    </xf>
    <xf numFmtId="0" fontId="11" fillId="0" borderId="7" xfId="3"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19" xfId="3" applyFont="1" applyFill="1" applyBorder="1" applyAlignment="1">
      <alignment horizontal="left" vertical="top" wrapText="1"/>
    </xf>
    <xf numFmtId="0" fontId="3" fillId="0" borderId="35" xfId="3" applyFont="1" applyFill="1" applyBorder="1" applyAlignment="1">
      <alignment horizontal="left" vertical="top" wrapText="1"/>
    </xf>
    <xf numFmtId="0" fontId="3" fillId="0" borderId="36" xfId="3" applyFont="1" applyFill="1" applyBorder="1" applyAlignment="1">
      <alignment horizontal="left" vertical="top" wrapText="1"/>
    </xf>
    <xf numFmtId="0" fontId="3" fillId="0" borderId="37" xfId="3" applyFont="1" applyFill="1" applyBorder="1" applyAlignment="1">
      <alignment horizontal="left" vertical="top" wrapText="1"/>
    </xf>
    <xf numFmtId="0" fontId="8" fillId="6" borderId="22" xfId="3" applyFont="1" applyFill="1" applyBorder="1" applyAlignment="1">
      <alignment horizontal="left" vertical="top" wrapText="1"/>
    </xf>
    <xf numFmtId="0" fontId="8" fillId="6" borderId="9" xfId="3" applyFont="1" applyFill="1" applyBorder="1" applyAlignment="1">
      <alignment horizontal="left" vertical="top" wrapText="1"/>
    </xf>
    <xf numFmtId="0" fontId="9" fillId="6" borderId="9" xfId="3" applyFont="1" applyFill="1" applyBorder="1" applyAlignment="1">
      <alignment horizontal="left" vertical="top" wrapText="1"/>
    </xf>
    <xf numFmtId="0" fontId="9" fillId="6" borderId="23" xfId="3" applyFont="1" applyFill="1" applyBorder="1" applyAlignment="1">
      <alignment horizontal="left" vertical="top" wrapText="1"/>
    </xf>
    <xf numFmtId="14" fontId="5" fillId="3" borderId="27" xfId="3" applyNumberFormat="1" applyFont="1" applyFill="1" applyBorder="1" applyAlignment="1">
      <alignment horizontal="center" vertical="top"/>
    </xf>
    <xf numFmtId="14" fontId="10" fillId="3" borderId="27" xfId="0" applyNumberFormat="1" applyFont="1" applyFill="1" applyBorder="1" applyAlignment="1">
      <alignment horizontal="center" vertical="top"/>
    </xf>
    <xf numFmtId="0" fontId="0" fillId="6" borderId="5" xfId="0" applyFill="1" applyBorder="1" applyAlignment="1">
      <alignment horizontal="left" vertical="top" wrapText="1"/>
    </xf>
    <xf numFmtId="0" fontId="5" fillId="0" borderId="4" xfId="3" applyNumberFormat="1" applyFont="1" applyBorder="1" applyAlignment="1">
      <alignment horizontal="center" vertical="top" wrapText="1"/>
    </xf>
    <xf numFmtId="0" fontId="5" fillId="0" borderId="5" xfId="3" applyNumberFormat="1" applyFont="1" applyBorder="1" applyAlignment="1">
      <alignment horizontal="center" vertical="top" wrapText="1"/>
    </xf>
    <xf numFmtId="14" fontId="5" fillId="0" borderId="4" xfId="3" applyNumberFormat="1" applyFont="1" applyBorder="1" applyAlignment="1">
      <alignment horizontal="center" vertical="top" wrapText="1"/>
    </xf>
    <xf numFmtId="0" fontId="5" fillId="0" borderId="15" xfId="3" applyNumberFormat="1" applyFont="1" applyBorder="1" applyAlignment="1">
      <alignment horizontal="center" vertical="top" wrapText="1"/>
    </xf>
    <xf numFmtId="0" fontId="5" fillId="0" borderId="16" xfId="3" applyNumberFormat="1" applyFont="1" applyBorder="1" applyAlignment="1">
      <alignment horizontal="center" vertical="top" wrapText="1"/>
    </xf>
    <xf numFmtId="9" fontId="5" fillId="0" borderId="4" xfId="3" applyNumberFormat="1" applyFont="1" applyBorder="1" applyAlignment="1">
      <alignment horizontal="center"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3" xfId="0" applyFont="1" applyBorder="1" applyAlignment="1">
      <alignment horizontal="left" vertical="top" wrapText="1"/>
    </xf>
    <xf numFmtId="0" fontId="0" fillId="0" borderId="5" xfId="0" applyFont="1" applyBorder="1" applyAlignment="1">
      <alignment horizontal="left" vertical="top" wrapText="1"/>
    </xf>
    <xf numFmtId="0" fontId="7" fillId="6" borderId="6" xfId="3" applyFont="1" applyFill="1" applyBorder="1" applyAlignment="1">
      <alignment horizontal="left" vertical="center" wrapText="1"/>
    </xf>
    <xf numFmtId="0" fontId="3" fillId="0" borderId="6" xfId="3" applyFont="1" applyFill="1" applyBorder="1" applyAlignment="1">
      <alignment horizontal="left" vertical="top" wrapText="1"/>
    </xf>
    <xf numFmtId="0" fontId="7" fillId="6" borderId="29" xfId="3" applyFont="1" applyFill="1" applyBorder="1" applyAlignment="1">
      <alignment horizontal="left" vertical="center" wrapText="1"/>
    </xf>
    <xf numFmtId="0" fontId="3" fillId="0" borderId="0" xfId="3" applyFont="1" applyFill="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8" fillId="6" borderId="12" xfId="3" applyFont="1" applyFill="1" applyBorder="1" applyAlignment="1">
      <alignment horizontal="left" vertical="top" wrapText="1"/>
    </xf>
    <xf numFmtId="0" fontId="0" fillId="6" borderId="16" xfId="0" applyFill="1" applyBorder="1" applyAlignment="1">
      <alignment horizontal="left" vertical="top" wrapText="1"/>
    </xf>
    <xf numFmtId="0" fontId="8" fillId="6" borderId="5" xfId="3" applyFont="1" applyFill="1" applyBorder="1" applyAlignment="1">
      <alignment horizontal="left" vertical="top" wrapText="1"/>
    </xf>
    <xf numFmtId="0" fontId="2" fillId="6" borderId="28" xfId="0" applyFont="1" applyFill="1" applyBorder="1" applyAlignment="1">
      <alignment horizontal="left" wrapText="1"/>
    </xf>
    <xf numFmtId="0" fontId="0" fillId="6" borderId="5" xfId="0" applyFill="1" applyBorder="1" applyAlignment="1">
      <alignment wrapText="1"/>
    </xf>
    <xf numFmtId="0" fontId="8" fillId="6" borderId="3" xfId="3" applyFont="1" applyFill="1" applyBorder="1" applyAlignment="1">
      <alignment horizontal="left" wrapText="1"/>
    </xf>
    <xf numFmtId="0" fontId="8" fillId="6" borderId="5" xfId="3" applyFont="1" applyFill="1" applyBorder="1" applyAlignment="1">
      <alignment horizontal="left" wrapText="1"/>
    </xf>
    <xf numFmtId="44" fontId="0" fillId="0" borderId="3" xfId="0" applyNumberFormat="1" applyFont="1" applyFill="1" applyBorder="1" applyAlignment="1">
      <alignment wrapText="1"/>
    </xf>
    <xf numFmtId="0" fontId="0" fillId="0" borderId="5" xfId="0" applyFont="1" applyFill="1" applyBorder="1" applyAlignment="1">
      <alignment wrapText="1"/>
    </xf>
    <xf numFmtId="44" fontId="0" fillId="0" borderId="3" xfId="0" applyNumberFormat="1" applyFill="1" applyBorder="1" applyAlignment="1">
      <alignment wrapText="1"/>
    </xf>
    <xf numFmtId="0" fontId="0" fillId="0" borderId="5" xfId="0" applyBorder="1" applyAlignment="1">
      <alignment wrapText="1"/>
    </xf>
    <xf numFmtId="0" fontId="0" fillId="0" borderId="5" xfId="0" applyBorder="1" applyAlignment="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4" xfId="0" applyBorder="1" applyAlignment="1">
      <alignment horizontal="left" vertical="top" wrapText="1"/>
    </xf>
    <xf numFmtId="0" fontId="3" fillId="0" borderId="3" xfId="3" applyFont="1" applyFill="1" applyBorder="1" applyAlignment="1">
      <alignment horizontal="center" vertical="top" wrapText="1"/>
    </xf>
    <xf numFmtId="0" fontId="3" fillId="0" borderId="4" xfId="3" applyFont="1" applyFill="1" applyBorder="1" applyAlignment="1">
      <alignment horizontal="center" vertical="top" wrapText="1"/>
    </xf>
    <xf numFmtId="0" fontId="3" fillId="0" borderId="5" xfId="3" applyFont="1" applyFill="1" applyBorder="1" applyAlignment="1">
      <alignment horizontal="center" vertical="top" wrapText="1"/>
    </xf>
    <xf numFmtId="0" fontId="7" fillId="6" borderId="26" xfId="3" applyFont="1" applyFill="1" applyBorder="1" applyAlignment="1">
      <alignment horizontal="left" vertical="top" wrapText="1"/>
    </xf>
    <xf numFmtId="0" fontId="7" fillId="6" borderId="1" xfId="3" applyFont="1" applyFill="1" applyBorder="1" applyAlignment="1">
      <alignment horizontal="left" vertical="top" wrapText="1"/>
    </xf>
    <xf numFmtId="0" fontId="7" fillId="6" borderId="28" xfId="3" applyFont="1" applyFill="1" applyBorder="1" applyAlignment="1">
      <alignment horizontal="left" vertical="top" wrapText="1"/>
    </xf>
    <xf numFmtId="0" fontId="3" fillId="0" borderId="3" xfId="3" applyFont="1" applyBorder="1" applyAlignment="1" applyProtection="1">
      <alignment horizontal="left" vertical="top" wrapText="1"/>
      <protection locked="0"/>
    </xf>
    <xf numFmtId="0" fontId="3" fillId="0" borderId="4" xfId="3" applyFont="1" applyBorder="1" applyAlignment="1" applyProtection="1">
      <alignment horizontal="left" vertical="top" wrapText="1"/>
      <protection locked="0"/>
    </xf>
    <xf numFmtId="0" fontId="3" fillId="0" borderId="5" xfId="3" applyFont="1" applyBorder="1" applyAlignment="1" applyProtection="1">
      <alignment horizontal="left" vertical="top" wrapText="1"/>
      <protection locked="0"/>
    </xf>
    <xf numFmtId="0" fontId="0" fillId="0" borderId="6" xfId="0" applyBorder="1" applyAlignment="1">
      <alignment horizontal="left" vertical="top" wrapText="1"/>
    </xf>
    <xf numFmtId="1" fontId="3" fillId="0" borderId="4" xfId="3" applyNumberFormat="1" applyFont="1" applyBorder="1" applyAlignment="1">
      <alignment horizontal="center" vertical="top" wrapText="1"/>
    </xf>
    <xf numFmtId="1" fontId="3" fillId="0" borderId="5" xfId="3" applyNumberFormat="1" applyFont="1" applyBorder="1" applyAlignment="1">
      <alignment horizontal="center" vertical="top" wrapText="1"/>
    </xf>
    <xf numFmtId="0" fontId="3" fillId="0" borderId="24" xfId="3" applyFont="1" applyBorder="1" applyAlignment="1" applyProtection="1">
      <alignment horizontal="left" vertical="top" wrapText="1"/>
    </xf>
    <xf numFmtId="0" fontId="3" fillId="0" borderId="10" xfId="3" applyFont="1" applyBorder="1" applyAlignment="1" applyProtection="1">
      <alignment horizontal="left" vertical="top" wrapText="1"/>
    </xf>
    <xf numFmtId="0" fontId="3" fillId="0" borderId="25" xfId="3" applyFont="1" applyBorder="1" applyAlignment="1" applyProtection="1">
      <alignment horizontal="left" vertical="top" wrapText="1"/>
    </xf>
    <xf numFmtId="0" fontId="3" fillId="0" borderId="20" xfId="3" applyFont="1" applyBorder="1" applyAlignment="1">
      <alignment horizontal="left" vertical="top" wrapText="1" readingOrder="1"/>
    </xf>
    <xf numFmtId="0" fontId="3" fillId="0" borderId="8" xfId="3" applyFont="1" applyBorder="1" applyAlignment="1">
      <alignment horizontal="left" vertical="top" wrapText="1" readingOrder="1"/>
    </xf>
    <xf numFmtId="0" fontId="3" fillId="0" borderId="21" xfId="3" applyFont="1" applyBorder="1" applyAlignment="1">
      <alignment horizontal="left" vertical="top" wrapText="1" readingOrder="1"/>
    </xf>
    <xf numFmtId="0" fontId="8" fillId="6" borderId="16" xfId="3" applyFont="1" applyFill="1" applyBorder="1" applyAlignment="1">
      <alignment horizontal="left" vertical="top" wrapText="1"/>
    </xf>
    <xf numFmtId="0" fontId="8" fillId="6" borderId="26" xfId="3" applyFont="1" applyFill="1" applyBorder="1" applyAlignment="1">
      <alignment horizontal="left" vertical="top" wrapText="1"/>
    </xf>
    <xf numFmtId="0" fontId="8" fillId="6" borderId="28" xfId="3" applyFont="1" applyFill="1" applyBorder="1" applyAlignment="1">
      <alignment horizontal="left" vertical="top" wrapText="1"/>
    </xf>
    <xf numFmtId="0" fontId="2" fillId="8" borderId="32" xfId="0" applyFont="1" applyFill="1" applyBorder="1" applyAlignment="1">
      <alignment horizontal="left" vertical="center"/>
    </xf>
    <xf numFmtId="0" fontId="2" fillId="8" borderId="33" xfId="0" applyFont="1" applyFill="1" applyBorder="1" applyAlignment="1">
      <alignment horizontal="left" vertical="center"/>
    </xf>
    <xf numFmtId="14" fontId="4" fillId="0" borderId="3" xfId="3" applyNumberFormat="1" applyFont="1" applyFill="1" applyBorder="1" applyAlignment="1">
      <alignment horizontal="left" vertical="top"/>
    </xf>
    <xf numFmtId="14" fontId="4" fillId="0" borderId="4" xfId="3" applyNumberFormat="1" applyFont="1" applyFill="1" applyBorder="1" applyAlignment="1">
      <alignment horizontal="left" vertical="top"/>
    </xf>
    <xf numFmtId="14" fontId="4" fillId="0" borderId="45" xfId="3" applyNumberFormat="1" applyFont="1" applyFill="1" applyBorder="1" applyAlignment="1">
      <alignment horizontal="left" vertical="top"/>
    </xf>
    <xf numFmtId="0" fontId="7" fillId="6" borderId="42" xfId="3" applyFont="1" applyFill="1" applyBorder="1" applyAlignment="1">
      <alignment horizontal="left" vertical="center" wrapText="1"/>
    </xf>
    <xf numFmtId="0" fontId="7" fillId="6" borderId="1" xfId="3" applyFont="1" applyFill="1" applyBorder="1" applyAlignment="1">
      <alignment horizontal="left" vertical="center" wrapText="1"/>
    </xf>
    <xf numFmtId="0" fontId="7" fillId="6" borderId="43" xfId="3" applyFont="1" applyFill="1" applyBorder="1" applyAlignment="1">
      <alignment horizontal="left" vertical="center" wrapText="1"/>
    </xf>
    <xf numFmtId="0" fontId="8" fillId="6" borderId="3" xfId="3" applyFont="1" applyFill="1" applyBorder="1" applyAlignment="1">
      <alignment horizontal="left" vertical="center" wrapText="1"/>
    </xf>
    <xf numFmtId="0" fontId="9" fillId="6" borderId="4" xfId="3" applyFont="1" applyFill="1" applyBorder="1" applyAlignment="1">
      <alignment vertical="center" wrapText="1"/>
    </xf>
    <xf numFmtId="0" fontId="9" fillId="6" borderId="45" xfId="3" applyFont="1" applyFill="1" applyBorder="1" applyAlignment="1">
      <alignment vertical="center" wrapText="1"/>
    </xf>
    <xf numFmtId="0" fontId="5" fillId="0" borderId="33" xfId="3" applyFont="1" applyBorder="1" applyAlignment="1">
      <alignment horizontal="left" vertical="top" wrapText="1" indent="1"/>
    </xf>
    <xf numFmtId="0" fontId="5" fillId="0" borderId="49" xfId="3" applyFont="1" applyBorder="1" applyAlignment="1">
      <alignment horizontal="left" vertical="top" wrapText="1" indent="1"/>
    </xf>
    <xf numFmtId="0" fontId="3" fillId="0" borderId="5" xfId="3" applyFont="1" applyBorder="1" applyAlignment="1">
      <alignment horizontal="left" vertical="top" wrapText="1" indent="1"/>
    </xf>
    <xf numFmtId="0" fontId="3" fillId="0" borderId="6" xfId="3" applyFont="1" applyBorder="1" applyAlignment="1">
      <alignment horizontal="left" vertical="top" wrapText="1" indent="1"/>
    </xf>
    <xf numFmtId="0" fontId="3" fillId="0" borderId="41" xfId="3" applyFont="1" applyBorder="1" applyAlignment="1">
      <alignment horizontal="left" vertical="top" wrapText="1" indent="1"/>
    </xf>
    <xf numFmtId="0" fontId="3" fillId="0" borderId="5" xfId="3" applyFont="1" applyFill="1" applyBorder="1" applyAlignment="1">
      <alignment horizontal="left" vertical="top" wrapText="1" indent="1"/>
    </xf>
    <xf numFmtId="0" fontId="3" fillId="0" borderId="6" xfId="3" applyFont="1" applyFill="1" applyBorder="1" applyAlignment="1">
      <alignment horizontal="left" vertical="top" wrapText="1" indent="1"/>
    </xf>
    <xf numFmtId="0" fontId="3" fillId="0" borderId="41" xfId="3" applyFont="1" applyFill="1" applyBorder="1" applyAlignment="1">
      <alignment horizontal="left" vertical="top" wrapText="1" indent="1"/>
    </xf>
    <xf numFmtId="16" fontId="4" fillId="0" borderId="3" xfId="3" applyNumberFormat="1" applyFont="1" applyFill="1" applyBorder="1" applyAlignment="1">
      <alignment horizontal="left" vertical="top"/>
    </xf>
    <xf numFmtId="0" fontId="4" fillId="0" borderId="4" xfId="3" applyFont="1" applyFill="1" applyBorder="1" applyAlignment="1">
      <alignment horizontal="left" vertical="top"/>
    </xf>
    <xf numFmtId="0" fontId="4" fillId="0" borderId="45" xfId="3" applyFont="1" applyFill="1" applyBorder="1" applyAlignment="1">
      <alignment horizontal="left" vertical="top"/>
    </xf>
    <xf numFmtId="0" fontId="4" fillId="0" borderId="3" xfId="3" applyFont="1" applyFill="1" applyBorder="1" applyAlignment="1">
      <alignment horizontal="left" vertical="top"/>
    </xf>
    <xf numFmtId="0" fontId="4" fillId="0" borderId="13" xfId="3" applyFont="1" applyFill="1" applyBorder="1" applyAlignment="1">
      <alignment horizontal="left" vertical="top"/>
    </xf>
    <xf numFmtId="0" fontId="4" fillId="0" borderId="11" xfId="3" applyFont="1" applyFill="1" applyBorder="1" applyAlignment="1">
      <alignment horizontal="left" vertical="top"/>
    </xf>
    <xf numFmtId="0" fontId="4" fillId="0" borderId="48" xfId="3" applyFont="1" applyFill="1" applyBorder="1" applyAlignment="1">
      <alignment horizontal="left" vertical="top"/>
    </xf>
    <xf numFmtId="0" fontId="5" fillId="0" borderId="38" xfId="3" applyFont="1" applyBorder="1" applyAlignment="1">
      <alignment horizontal="center" vertical="center" wrapText="1"/>
    </xf>
    <xf numFmtId="0" fontId="5" fillId="0" borderId="39" xfId="3" applyFont="1" applyBorder="1" applyAlignment="1">
      <alignment horizontal="center" vertical="center" wrapText="1"/>
    </xf>
    <xf numFmtId="0" fontId="5" fillId="0" borderId="40" xfId="3" applyFont="1" applyBorder="1" applyAlignment="1">
      <alignment horizontal="center" vertical="center" wrapText="1"/>
    </xf>
    <xf numFmtId="0" fontId="5" fillId="0" borderId="0" xfId="3" applyFont="1" applyBorder="1" applyAlignment="1">
      <alignment horizontal="center" vertical="center" wrapText="1"/>
    </xf>
  </cellXfs>
  <cellStyles count="6">
    <cellStyle name="Comma" xfId="5" builtinId="3"/>
    <cellStyle name="Currency" xfId="1" builtinId="4"/>
    <cellStyle name="Normal" xfId="0" builtinId="0"/>
    <cellStyle name="Percent" xfId="2" builtinId="5"/>
    <cellStyle name="Standaard 2" xfId="3"/>
    <cellStyle name="Standaard 3" xfId="4"/>
  </cellStyles>
  <dxfs count="36">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ont>
        <color rgb="FFFF0000"/>
      </font>
    </dxf>
    <dxf>
      <font>
        <color rgb="FF06E501"/>
      </font>
    </dxf>
    <dxf>
      <font>
        <color rgb="FFFF0000"/>
      </font>
    </dxf>
    <dxf>
      <font>
        <color rgb="FF06E501"/>
      </font>
    </dxf>
    <dxf>
      <font>
        <color rgb="FFFF0000"/>
      </font>
    </dxf>
    <dxf>
      <font>
        <color rgb="FF06E501"/>
      </font>
    </dxf>
  </dxfs>
  <tableStyles count="0" defaultTableStyle="TableStyleMedium2" defaultPivotStyle="PivotStyleLight16"/>
  <colors>
    <mruColors>
      <color rgb="FF06E501"/>
      <color rgb="FF33CC33"/>
      <color rgb="FFE5B1DE"/>
      <color rgb="FFFF7C80"/>
      <color rgb="FF800080"/>
      <color rgb="FFFFCCFF"/>
      <color rgb="FF6D2463"/>
      <color rgb="FF53B0D7"/>
      <color rgb="FF8C82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50218</xdr:colOff>
      <xdr:row>1</xdr:row>
      <xdr:rowOff>163522</xdr:rowOff>
    </xdr:from>
    <xdr:to>
      <xdr:col>2</xdr:col>
      <xdr:colOff>967440</xdr:colOff>
      <xdr:row>10</xdr:row>
      <xdr:rowOff>73875</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689" y="342816"/>
          <a:ext cx="1746457" cy="177800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91440</xdr:rowOff>
    </xdr:from>
    <xdr:to>
      <xdr:col>13</xdr:col>
      <xdr:colOff>480060</xdr:colOff>
      <xdr:row>37</xdr:row>
      <xdr:rowOff>76200</xdr:rowOff>
    </xdr:to>
    <xdr:sp macro="" textlink="">
      <xdr:nvSpPr>
        <xdr:cNvPr id="2" name="Rectangle 1">
          <a:extLst>
            <a:ext uri="{FF2B5EF4-FFF2-40B4-BE49-F238E27FC236}">
              <a16:creationId xmlns:a16="http://schemas.microsoft.com/office/drawing/2014/main" xmlns="" id="{00000000-0008-0000-0100-000002000000}"/>
            </a:ext>
          </a:extLst>
        </xdr:cNvPr>
        <xdr:cNvSpPr>
          <a:spLocks noChangeArrowheads="1"/>
        </xdr:cNvSpPr>
      </xdr:nvSpPr>
      <xdr:spPr bwMode="auto">
        <a:xfrm>
          <a:off x="160020" y="91440"/>
          <a:ext cx="8244840" cy="6286948"/>
        </a:xfrm>
        <a:prstGeom prst="rect">
          <a:avLst/>
        </a:prstGeom>
        <a:solidFill>
          <a:schemeClr val="bg1">
            <a:lumMod val="95000"/>
          </a:schemeClr>
        </a:solidFill>
        <a:ln w="0">
          <a:solidFill>
            <a:srgbClr val="000000"/>
          </a:solidFill>
          <a:miter lim="800000"/>
          <a:headEnd/>
          <a:tailEnd/>
        </a:ln>
        <a:effectLst/>
      </xdr:spPr>
    </xdr:sp>
    <xdr:clientData/>
  </xdr:twoCellAnchor>
  <xdr:twoCellAnchor>
    <xdr:from>
      <xdr:col>0</xdr:col>
      <xdr:colOff>213808</xdr:colOff>
      <xdr:row>8</xdr:row>
      <xdr:rowOff>94920</xdr:rowOff>
    </xdr:from>
    <xdr:to>
      <xdr:col>3</xdr:col>
      <xdr:colOff>27152</xdr:colOff>
      <xdr:row>11</xdr:row>
      <xdr:rowOff>37290</xdr:rowOff>
    </xdr:to>
    <xdr:sp macro="" textlink="">
      <xdr:nvSpPr>
        <xdr:cNvPr id="6" name="Rectangle 15">
          <a:extLst>
            <a:ext uri="{FF2B5EF4-FFF2-40B4-BE49-F238E27FC236}">
              <a16:creationId xmlns:a16="http://schemas.microsoft.com/office/drawing/2014/main" xmlns="" id="{00000000-0008-0000-0100-000006000000}"/>
            </a:ext>
          </a:extLst>
        </xdr:cNvPr>
        <xdr:cNvSpPr>
          <a:spLocks noChangeArrowheads="1"/>
        </xdr:cNvSpPr>
      </xdr:nvSpPr>
      <xdr:spPr bwMode="auto">
        <a:xfrm>
          <a:off x="213808" y="1401206"/>
          <a:ext cx="1691130"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Money</a:t>
          </a:r>
        </a:p>
        <a:p>
          <a:pPr algn="l" rtl="0">
            <a:lnSpc>
              <a:spcPts val="2000"/>
            </a:lnSpc>
            <a:defRPr sz="1000"/>
          </a:pPr>
          <a:endParaRPr lang="en-US" sz="2000" b="0" i="0" u="none" strike="noStrike" baseline="0">
            <a:solidFill>
              <a:srgbClr val="FFFFFF"/>
            </a:solidFill>
            <a:latin typeface="Arial"/>
            <a:cs typeface="Arial"/>
          </a:endParaRPr>
        </a:p>
      </xdr:txBody>
    </xdr:sp>
    <xdr:clientData/>
  </xdr:twoCellAnchor>
  <xdr:twoCellAnchor>
    <xdr:from>
      <xdr:col>0</xdr:col>
      <xdr:colOff>213808</xdr:colOff>
      <xdr:row>18</xdr:row>
      <xdr:rowOff>94920</xdr:rowOff>
    </xdr:from>
    <xdr:to>
      <xdr:col>3</xdr:col>
      <xdr:colOff>27152</xdr:colOff>
      <xdr:row>21</xdr:row>
      <xdr:rowOff>46895</xdr:rowOff>
    </xdr:to>
    <xdr:sp macro="" textlink="">
      <xdr:nvSpPr>
        <xdr:cNvPr id="7" name="Rectangle 16">
          <a:extLst>
            <a:ext uri="{FF2B5EF4-FFF2-40B4-BE49-F238E27FC236}">
              <a16:creationId xmlns:a16="http://schemas.microsoft.com/office/drawing/2014/main" xmlns="" id="{00000000-0008-0000-0100-000007000000}"/>
            </a:ext>
          </a:extLst>
        </xdr:cNvPr>
        <xdr:cNvSpPr>
          <a:spLocks noChangeArrowheads="1"/>
        </xdr:cNvSpPr>
      </xdr:nvSpPr>
      <xdr:spPr bwMode="auto">
        <a:xfrm>
          <a:off x="213808" y="3034063"/>
          <a:ext cx="1691130" cy="441832"/>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Quality</a:t>
          </a:r>
        </a:p>
        <a:p>
          <a:pPr algn="l" rtl="0">
            <a:lnSpc>
              <a:spcPts val="2000"/>
            </a:lnSpc>
            <a:defRPr sz="1000"/>
          </a:pPr>
          <a:endParaRPr lang="en-US" sz="2000" b="0" i="0" u="none" strike="noStrike" baseline="0">
            <a:solidFill>
              <a:srgbClr val="FFFFFF"/>
            </a:solidFill>
            <a:latin typeface="Arial"/>
            <a:cs typeface="Arial"/>
          </a:endParaRPr>
        </a:p>
      </xdr:txBody>
    </xdr:sp>
    <xdr:clientData/>
  </xdr:twoCellAnchor>
  <xdr:twoCellAnchor>
    <xdr:from>
      <xdr:col>0</xdr:col>
      <xdr:colOff>213808</xdr:colOff>
      <xdr:row>13</xdr:row>
      <xdr:rowOff>94920</xdr:rowOff>
    </xdr:from>
    <xdr:to>
      <xdr:col>3</xdr:col>
      <xdr:colOff>17377</xdr:colOff>
      <xdr:row>16</xdr:row>
      <xdr:rowOff>37290</xdr:rowOff>
    </xdr:to>
    <xdr:sp macro="" textlink="">
      <xdr:nvSpPr>
        <xdr:cNvPr id="9" name="Rectangle 26">
          <a:extLst>
            <a:ext uri="{FF2B5EF4-FFF2-40B4-BE49-F238E27FC236}">
              <a16:creationId xmlns:a16="http://schemas.microsoft.com/office/drawing/2014/main" xmlns="" id="{00000000-0008-0000-0100-000009000000}"/>
            </a:ext>
          </a:extLst>
        </xdr:cNvPr>
        <xdr:cNvSpPr>
          <a:spLocks noChangeArrowheads="1"/>
        </xdr:cNvSpPr>
      </xdr:nvSpPr>
      <xdr:spPr bwMode="auto">
        <a:xfrm>
          <a:off x="213808" y="2217634"/>
          <a:ext cx="1681355"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Products</a:t>
          </a:r>
        </a:p>
        <a:p>
          <a:pPr algn="l" rtl="0">
            <a:lnSpc>
              <a:spcPts val="2000"/>
            </a:lnSpc>
            <a:defRPr sz="1000"/>
          </a:pPr>
          <a:endParaRPr lang="en-US" sz="2000" b="0" i="0" u="none" strike="noStrike" baseline="0">
            <a:solidFill>
              <a:srgbClr val="FFFFFF"/>
            </a:solidFill>
            <a:latin typeface="Arial"/>
            <a:cs typeface="Arial"/>
          </a:endParaRPr>
        </a:p>
      </xdr:txBody>
    </xdr:sp>
    <xdr:clientData/>
  </xdr:twoCellAnchor>
  <xdr:twoCellAnchor>
    <xdr:from>
      <xdr:col>0</xdr:col>
      <xdr:colOff>213808</xdr:colOff>
      <xdr:row>23</xdr:row>
      <xdr:rowOff>94920</xdr:rowOff>
    </xdr:from>
    <xdr:to>
      <xdr:col>3</xdr:col>
      <xdr:colOff>17377</xdr:colOff>
      <xdr:row>26</xdr:row>
      <xdr:rowOff>37289</xdr:rowOff>
    </xdr:to>
    <xdr:sp macro="" textlink="">
      <xdr:nvSpPr>
        <xdr:cNvPr id="11" name="Rectangle 36">
          <a:extLst>
            <a:ext uri="{FF2B5EF4-FFF2-40B4-BE49-F238E27FC236}">
              <a16:creationId xmlns:a16="http://schemas.microsoft.com/office/drawing/2014/main" xmlns="" id="{00000000-0008-0000-0100-00000B000000}"/>
            </a:ext>
          </a:extLst>
        </xdr:cNvPr>
        <xdr:cNvSpPr>
          <a:spLocks noChangeArrowheads="1"/>
        </xdr:cNvSpPr>
      </xdr:nvSpPr>
      <xdr:spPr bwMode="auto">
        <a:xfrm>
          <a:off x="213808" y="3850491"/>
          <a:ext cx="1681355"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Resources</a:t>
          </a:r>
        </a:p>
        <a:p>
          <a:pPr algn="l" rtl="0">
            <a:lnSpc>
              <a:spcPts val="2000"/>
            </a:lnSpc>
            <a:defRPr sz="1000"/>
          </a:pPr>
          <a:endParaRPr lang="en-US" sz="2000" b="0" i="0" u="none" strike="noStrike" baseline="0">
            <a:solidFill>
              <a:srgbClr val="FFFFFF"/>
            </a:solidFill>
            <a:latin typeface="Arial"/>
            <a:cs typeface="Arial"/>
          </a:endParaRPr>
        </a:p>
      </xdr:txBody>
    </xdr:sp>
    <xdr:clientData/>
  </xdr:twoCellAnchor>
  <xdr:twoCellAnchor>
    <xdr:from>
      <xdr:col>0</xdr:col>
      <xdr:colOff>213808</xdr:colOff>
      <xdr:row>3</xdr:row>
      <xdr:rowOff>94920</xdr:rowOff>
    </xdr:from>
    <xdr:to>
      <xdr:col>3</xdr:col>
      <xdr:colOff>27152</xdr:colOff>
      <xdr:row>6</xdr:row>
      <xdr:rowOff>37290</xdr:rowOff>
    </xdr:to>
    <xdr:sp macro="" textlink="">
      <xdr:nvSpPr>
        <xdr:cNvPr id="13" name="Rectangle 46">
          <a:extLst>
            <a:ext uri="{FF2B5EF4-FFF2-40B4-BE49-F238E27FC236}">
              <a16:creationId xmlns:a16="http://schemas.microsoft.com/office/drawing/2014/main" xmlns="" id="{00000000-0008-0000-0100-00000D000000}"/>
            </a:ext>
          </a:extLst>
        </xdr:cNvPr>
        <xdr:cNvSpPr>
          <a:spLocks noChangeArrowheads="1"/>
        </xdr:cNvSpPr>
      </xdr:nvSpPr>
      <xdr:spPr bwMode="auto">
        <a:xfrm>
          <a:off x="213808" y="584777"/>
          <a:ext cx="1691130"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Time</a:t>
          </a:r>
        </a:p>
      </xdr:txBody>
    </xdr:sp>
    <xdr:clientData/>
  </xdr:twoCellAnchor>
  <xdr:twoCellAnchor>
    <xdr:from>
      <xdr:col>3</xdr:col>
      <xdr:colOff>535469</xdr:colOff>
      <xdr:row>0</xdr:row>
      <xdr:rowOff>152550</xdr:rowOff>
    </xdr:from>
    <xdr:to>
      <xdr:col>7</xdr:col>
      <xdr:colOff>289854</xdr:colOff>
      <xdr:row>2</xdr:row>
      <xdr:rowOff>37290</xdr:rowOff>
    </xdr:to>
    <xdr:sp macro="" textlink="">
      <xdr:nvSpPr>
        <xdr:cNvPr id="15" name="Text Box 56">
          <a:extLst>
            <a:ext uri="{FF2B5EF4-FFF2-40B4-BE49-F238E27FC236}">
              <a16:creationId xmlns:a16="http://schemas.microsoft.com/office/drawing/2014/main" xmlns="" id="{00000000-0008-0000-0100-00000F000000}"/>
            </a:ext>
          </a:extLst>
        </xdr:cNvPr>
        <xdr:cNvSpPr txBox="1">
          <a:spLocks noChangeArrowheads="1"/>
        </xdr:cNvSpPr>
      </xdr:nvSpPr>
      <xdr:spPr bwMode="auto">
        <a:xfrm>
          <a:off x="2413255" y="152550"/>
          <a:ext cx="2258099" cy="211311"/>
        </a:xfrm>
        <a:prstGeom prst="rect">
          <a:avLst/>
        </a:prstGeom>
        <a:solidFill>
          <a:schemeClr val="accent6">
            <a:lumMod val="50000"/>
          </a:schemeClr>
        </a:solidFill>
        <a:ln w="19050">
          <a:no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chemeClr val="bg1"/>
              </a:solidFill>
              <a:latin typeface="Arial"/>
              <a:cs typeface="Arial"/>
            </a:rPr>
            <a:t>Status	       Trend</a:t>
          </a:r>
        </a:p>
      </xdr:txBody>
    </xdr:sp>
    <xdr:clientData/>
  </xdr:twoCellAnchor>
  <xdr:twoCellAnchor>
    <xdr:from>
      <xdr:col>7</xdr:col>
      <xdr:colOff>446259</xdr:colOff>
      <xdr:row>0</xdr:row>
      <xdr:rowOff>152550</xdr:rowOff>
    </xdr:from>
    <xdr:to>
      <xdr:col>13</xdr:col>
      <xdr:colOff>356433</xdr:colOff>
      <xdr:row>2</xdr:row>
      <xdr:rowOff>37290</xdr:rowOff>
    </xdr:to>
    <xdr:sp macro="" textlink="">
      <xdr:nvSpPr>
        <xdr:cNvPr id="16" name="Text Box 57">
          <a:extLst>
            <a:ext uri="{FF2B5EF4-FFF2-40B4-BE49-F238E27FC236}">
              <a16:creationId xmlns:a16="http://schemas.microsoft.com/office/drawing/2014/main" xmlns="" id="{00000000-0008-0000-0100-000010000000}"/>
            </a:ext>
          </a:extLst>
        </xdr:cNvPr>
        <xdr:cNvSpPr txBox="1">
          <a:spLocks noChangeArrowheads="1"/>
        </xdr:cNvSpPr>
      </xdr:nvSpPr>
      <xdr:spPr bwMode="auto">
        <a:xfrm>
          <a:off x="4827759" y="152550"/>
          <a:ext cx="3665745" cy="211311"/>
        </a:xfrm>
        <a:prstGeom prst="rect">
          <a:avLst/>
        </a:prstGeom>
        <a:solidFill>
          <a:schemeClr val="accent6">
            <a:lumMod val="50000"/>
          </a:schemeClr>
        </a:solidFill>
        <a:ln w="19050">
          <a:noFill/>
          <a:miter lim="800000"/>
          <a:headEnd/>
          <a:tailEnd/>
        </a:ln>
      </xdr:spPr>
      <xdr:txBody>
        <a:bodyPr vertOverflow="clip" wrap="square" lIns="36576" tIns="27432" rIns="36576" bIns="27432" anchor="ctr" upright="1"/>
        <a:lstStyle/>
        <a:p>
          <a:pPr algn="ctr" rtl="0">
            <a:defRPr sz="1000"/>
          </a:pPr>
          <a:r>
            <a:rPr lang="en-US" sz="1000" b="1" i="0" u="none" strike="noStrike" baseline="0">
              <a:solidFill>
                <a:schemeClr val="bg1"/>
              </a:solidFill>
              <a:latin typeface="Arial"/>
              <a:cs typeface="Arial"/>
            </a:rPr>
            <a:t>Description / Action</a:t>
          </a:r>
        </a:p>
      </xdr:txBody>
    </xdr:sp>
    <xdr:clientData/>
  </xdr:twoCellAnchor>
  <xdr:twoCellAnchor>
    <xdr:from>
      <xdr:col>6</xdr:col>
      <xdr:colOff>65330</xdr:colOff>
      <xdr:row>2</xdr:row>
      <xdr:rowOff>152550</xdr:rowOff>
    </xdr:from>
    <xdr:to>
      <xdr:col>7</xdr:col>
      <xdr:colOff>152999</xdr:colOff>
      <xdr:row>36</xdr:row>
      <xdr:rowOff>152550</xdr:rowOff>
    </xdr:to>
    <xdr:sp macro="" textlink="">
      <xdr:nvSpPr>
        <xdr:cNvPr id="17" name="Rectangle 58">
          <a:extLst>
            <a:ext uri="{FF2B5EF4-FFF2-40B4-BE49-F238E27FC236}">
              <a16:creationId xmlns:a16="http://schemas.microsoft.com/office/drawing/2014/main" xmlns="" id="{00000000-0008-0000-0100-000011000000}"/>
            </a:ext>
          </a:extLst>
        </xdr:cNvPr>
        <xdr:cNvSpPr>
          <a:spLocks noChangeArrowheads="1"/>
        </xdr:cNvSpPr>
      </xdr:nvSpPr>
      <xdr:spPr bwMode="auto">
        <a:xfrm>
          <a:off x="3820901" y="479121"/>
          <a:ext cx="713598" cy="5551715"/>
        </a:xfrm>
        <a:prstGeom prst="rect">
          <a:avLst/>
        </a:prstGeom>
        <a:solidFill>
          <a:schemeClr val="accent6">
            <a:lumMod val="50000"/>
          </a:schemeClr>
        </a:solidFill>
        <a:ln w="9525" algn="ctr">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sp>
    <xdr:clientData/>
  </xdr:twoCellAnchor>
  <xdr:twoCellAnchor>
    <xdr:from>
      <xdr:col>7</xdr:col>
      <xdr:colOff>435429</xdr:colOff>
      <xdr:row>2</xdr:row>
      <xdr:rowOff>152550</xdr:rowOff>
    </xdr:from>
    <xdr:to>
      <xdr:col>13</xdr:col>
      <xdr:colOff>316277</xdr:colOff>
      <xdr:row>6</xdr:row>
      <xdr:rowOff>99786</xdr:rowOff>
    </xdr:to>
    <xdr:sp macro="" textlink="">
      <xdr:nvSpPr>
        <xdr:cNvPr id="18" name="Text Box 59">
          <a:extLst>
            <a:ext uri="{FF2B5EF4-FFF2-40B4-BE49-F238E27FC236}">
              <a16:creationId xmlns:a16="http://schemas.microsoft.com/office/drawing/2014/main" xmlns="" id="{00000000-0008-0000-0100-000012000000}"/>
            </a:ext>
          </a:extLst>
        </xdr:cNvPr>
        <xdr:cNvSpPr txBox="1">
          <a:spLocks noChangeArrowheads="1"/>
        </xdr:cNvSpPr>
      </xdr:nvSpPr>
      <xdr:spPr bwMode="auto">
        <a:xfrm>
          <a:off x="4816929" y="479121"/>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xdr:txBody>
    </xdr:sp>
    <xdr:clientData/>
  </xdr:twoCellAnchor>
  <xdr:twoCellAnchor>
    <xdr:from>
      <xdr:col>0</xdr:col>
      <xdr:colOff>213808</xdr:colOff>
      <xdr:row>28</xdr:row>
      <xdr:rowOff>94920</xdr:rowOff>
    </xdr:from>
    <xdr:to>
      <xdr:col>3</xdr:col>
      <xdr:colOff>17377</xdr:colOff>
      <xdr:row>31</xdr:row>
      <xdr:rowOff>37290</xdr:rowOff>
    </xdr:to>
    <xdr:sp macro="" textlink="">
      <xdr:nvSpPr>
        <xdr:cNvPr id="19" name="Rectangle 60">
          <a:extLst>
            <a:ext uri="{FF2B5EF4-FFF2-40B4-BE49-F238E27FC236}">
              <a16:creationId xmlns:a16="http://schemas.microsoft.com/office/drawing/2014/main" xmlns="" id="{00000000-0008-0000-0100-000013000000}"/>
            </a:ext>
          </a:extLst>
        </xdr:cNvPr>
        <xdr:cNvSpPr>
          <a:spLocks noChangeArrowheads="1"/>
        </xdr:cNvSpPr>
      </xdr:nvSpPr>
      <xdr:spPr bwMode="auto">
        <a:xfrm>
          <a:off x="213808" y="4666920"/>
          <a:ext cx="1681355"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algn="l" rtl="0">
            <a:lnSpc>
              <a:spcPts val="2100"/>
            </a:lnSpc>
            <a:defRPr sz="1000"/>
          </a:pPr>
          <a:r>
            <a:rPr lang="en-US" sz="2000" b="0" i="0" u="none" strike="noStrike" baseline="0">
              <a:solidFill>
                <a:srgbClr val="FFFFFF"/>
              </a:solidFill>
              <a:latin typeface="Arial"/>
              <a:cs typeface="Arial"/>
            </a:rPr>
            <a:t>Transition</a:t>
          </a:r>
        </a:p>
        <a:p>
          <a:pPr algn="l" rtl="0">
            <a:lnSpc>
              <a:spcPts val="2000"/>
            </a:lnSpc>
            <a:defRPr sz="1000"/>
          </a:pPr>
          <a:endParaRPr lang="en-US" sz="2000" b="0" i="0" u="none" strike="noStrike" baseline="0">
            <a:solidFill>
              <a:srgbClr val="FFFFFF"/>
            </a:solidFill>
            <a:latin typeface="Arial"/>
            <a:cs typeface="Arial"/>
          </a:endParaRPr>
        </a:p>
      </xdr:txBody>
    </xdr:sp>
    <xdr:clientData/>
  </xdr:twoCellAnchor>
  <xdr:twoCellAnchor>
    <xdr:from>
      <xdr:col>0</xdr:col>
      <xdr:colOff>213808</xdr:colOff>
      <xdr:row>33</xdr:row>
      <xdr:rowOff>104525</xdr:rowOff>
    </xdr:from>
    <xdr:to>
      <xdr:col>3</xdr:col>
      <xdr:colOff>17377</xdr:colOff>
      <xdr:row>36</xdr:row>
      <xdr:rowOff>46895</xdr:rowOff>
    </xdr:to>
    <xdr:sp macro="" textlink="">
      <xdr:nvSpPr>
        <xdr:cNvPr id="21" name="Rectangle 70">
          <a:extLst>
            <a:ext uri="{FF2B5EF4-FFF2-40B4-BE49-F238E27FC236}">
              <a16:creationId xmlns:a16="http://schemas.microsoft.com/office/drawing/2014/main" xmlns="" id="{00000000-0008-0000-0100-000015000000}"/>
            </a:ext>
          </a:extLst>
        </xdr:cNvPr>
        <xdr:cNvSpPr>
          <a:spLocks noChangeArrowheads="1"/>
        </xdr:cNvSpPr>
      </xdr:nvSpPr>
      <xdr:spPr bwMode="auto">
        <a:xfrm>
          <a:off x="213808" y="5492954"/>
          <a:ext cx="1681355" cy="432227"/>
        </a:xfrm>
        <a:prstGeom prst="rect">
          <a:avLst/>
        </a:prstGeom>
        <a:solidFill>
          <a:schemeClr val="accent6">
            <a:lumMod val="50000"/>
          </a:schemeClr>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CCCCFF"/>
                </a:outerShdw>
              </a:effectLst>
            </a14:hiddenEffects>
          </a:ext>
        </a:extLst>
      </xdr:spPr>
      <xdr:txBody>
        <a:bodyPr vertOverflow="clip" wrap="square" lIns="91440" tIns="45720" rIns="91440" bIns="45720" anchor="t" upright="1"/>
        <a:lstStyle/>
        <a:p>
          <a:pPr marL="0" indent="0" algn="l" rtl="0">
            <a:lnSpc>
              <a:spcPts val="2100"/>
            </a:lnSpc>
            <a:defRPr sz="1000"/>
          </a:pPr>
          <a:r>
            <a:rPr lang="en-US" sz="2000" b="0" i="0" u="none" strike="noStrike" baseline="0">
              <a:solidFill>
                <a:srgbClr val="FFFFFF"/>
              </a:solidFill>
              <a:latin typeface="Arial"/>
              <a:ea typeface="+mn-ea"/>
              <a:cs typeface="Arial"/>
            </a:rPr>
            <a:t>Process</a:t>
          </a:r>
        </a:p>
        <a:p>
          <a:pPr marL="0" indent="0" algn="l" rtl="0">
            <a:lnSpc>
              <a:spcPts val="2000"/>
            </a:lnSpc>
            <a:defRPr sz="1000"/>
          </a:pPr>
          <a:endParaRPr lang="en-US" sz="2000" b="0" i="0" u="none" strike="noStrike" baseline="0">
            <a:solidFill>
              <a:srgbClr val="FFFFFF"/>
            </a:solidFill>
            <a:latin typeface="Arial"/>
            <a:ea typeface="+mn-ea"/>
            <a:cs typeface="Arial"/>
          </a:endParaRPr>
        </a:p>
      </xdr:txBody>
    </xdr:sp>
    <xdr:clientData/>
  </xdr:twoCellAnchor>
  <xdr:twoCellAnchor>
    <xdr:from>
      <xdr:col>16</xdr:col>
      <xdr:colOff>465546</xdr:colOff>
      <xdr:row>17</xdr:row>
      <xdr:rowOff>141877</xdr:rowOff>
    </xdr:from>
    <xdr:to>
      <xdr:col>17</xdr:col>
      <xdr:colOff>160746</xdr:colOff>
      <xdr:row>19</xdr:row>
      <xdr:rowOff>152762</xdr:rowOff>
    </xdr:to>
    <xdr:sp macro="" textlink="">
      <xdr:nvSpPr>
        <xdr:cNvPr id="79" name="AutoShape 80">
          <a:extLst>
            <a:ext uri="{FF2B5EF4-FFF2-40B4-BE49-F238E27FC236}">
              <a16:creationId xmlns:a16="http://schemas.microsoft.com/office/drawing/2014/main" xmlns="" id="{00000000-0008-0000-0100-00004F000000}"/>
            </a:ext>
          </a:extLst>
        </xdr:cNvPr>
        <xdr:cNvSpPr>
          <a:spLocks noChangeArrowheads="1"/>
        </xdr:cNvSpPr>
      </xdr:nvSpPr>
      <xdr:spPr bwMode="auto">
        <a:xfrm>
          <a:off x="10480403" y="2917734"/>
          <a:ext cx="321129" cy="337457"/>
        </a:xfrm>
        <a:prstGeom prst="rightArrow">
          <a:avLst>
            <a:gd name="adj1" fmla="val 50000"/>
            <a:gd name="adj2" fmla="val 46875"/>
          </a:avLst>
        </a:prstGeom>
        <a:solidFill>
          <a:srgbClr val="33CC33"/>
        </a:solidFill>
        <a:ln w="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442686</xdr:colOff>
      <xdr:row>20</xdr:row>
      <xdr:rowOff>111397</xdr:rowOff>
    </xdr:from>
    <xdr:to>
      <xdr:col>17</xdr:col>
      <xdr:colOff>137886</xdr:colOff>
      <xdr:row>22</xdr:row>
      <xdr:rowOff>126637</xdr:rowOff>
    </xdr:to>
    <xdr:sp macro="" textlink="">
      <xdr:nvSpPr>
        <xdr:cNvPr id="80" name="AutoShape 81">
          <a:extLst>
            <a:ext uri="{FF2B5EF4-FFF2-40B4-BE49-F238E27FC236}">
              <a16:creationId xmlns:a16="http://schemas.microsoft.com/office/drawing/2014/main" xmlns="" id="{00000000-0008-0000-0100-000050000000}"/>
            </a:ext>
          </a:extLst>
        </xdr:cNvPr>
        <xdr:cNvSpPr>
          <a:spLocks noChangeArrowheads="1"/>
        </xdr:cNvSpPr>
      </xdr:nvSpPr>
      <xdr:spPr bwMode="auto">
        <a:xfrm flipH="1">
          <a:off x="10457543" y="3377111"/>
          <a:ext cx="321129" cy="341812"/>
        </a:xfrm>
        <a:prstGeom prst="rightArrow">
          <a:avLst>
            <a:gd name="adj1" fmla="val 50000"/>
            <a:gd name="adj2" fmla="val 46875"/>
          </a:avLst>
        </a:prstGeom>
        <a:solidFill>
          <a:srgbClr val="FF0000"/>
        </a:solidFill>
        <a:ln w="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419100</xdr:colOff>
      <xdr:row>19</xdr:row>
      <xdr:rowOff>54685</xdr:rowOff>
    </xdr:from>
    <xdr:to>
      <xdr:col>4</xdr:col>
      <xdr:colOff>121920</xdr:colOff>
      <xdr:row>21</xdr:row>
      <xdr:rowOff>39445</xdr:rowOff>
    </xdr:to>
    <xdr:sp macro="" textlink="">
      <xdr:nvSpPr>
        <xdr:cNvPr id="83" name="Freeform 85">
          <a:extLst>
            <a:ext uri="{FF2B5EF4-FFF2-40B4-BE49-F238E27FC236}">
              <a16:creationId xmlns:a16="http://schemas.microsoft.com/office/drawing/2014/main" xmlns="" id="{00000000-0008-0000-0100-000053000000}"/>
            </a:ext>
          </a:extLst>
        </xdr:cNvPr>
        <xdr:cNvSpPr>
          <a:spLocks noChangeAspect="1"/>
        </xdr:cNvSpPr>
      </xdr:nvSpPr>
      <xdr:spPr bwMode="auto">
        <a:xfrm>
          <a:off x="2247900" y="3290944"/>
          <a:ext cx="312420" cy="325419"/>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426720</xdr:colOff>
      <xdr:row>34</xdr:row>
      <xdr:rowOff>38100</xdr:rowOff>
    </xdr:from>
    <xdr:to>
      <xdr:col>4</xdr:col>
      <xdr:colOff>137160</xdr:colOff>
      <xdr:row>36</xdr:row>
      <xdr:rowOff>22860</xdr:rowOff>
    </xdr:to>
    <xdr:sp macro="" textlink="">
      <xdr:nvSpPr>
        <xdr:cNvPr id="85" name="Freeform 88">
          <a:extLst>
            <a:ext uri="{FF2B5EF4-FFF2-40B4-BE49-F238E27FC236}">
              <a16:creationId xmlns:a16="http://schemas.microsoft.com/office/drawing/2014/main" xmlns="" id="{00000000-0008-0000-0100-000055000000}"/>
            </a:ext>
          </a:extLst>
        </xdr:cNvPr>
        <xdr:cNvSpPr>
          <a:spLocks noChangeAspect="1"/>
        </xdr:cNvSpPr>
      </xdr:nvSpPr>
      <xdr:spPr bwMode="auto">
        <a:xfrm>
          <a:off x="2255520" y="5737860"/>
          <a:ext cx="320040" cy="320040"/>
        </a:xfrm>
        <a:custGeom>
          <a:avLst/>
          <a:gdLst>
            <a:gd name="T0" fmla="*/ 1299937140 w 3365"/>
            <a:gd name="T1" fmla="*/ 6921556 h 3358"/>
            <a:gd name="T2" fmla="*/ 1085718723 w 3365"/>
            <a:gd name="T3" fmla="*/ 45880088 h 3358"/>
            <a:gd name="T4" fmla="*/ 883540087 w 3365"/>
            <a:gd name="T5" fmla="*/ 114268862 h 3358"/>
            <a:gd name="T6" fmla="*/ 697715923 w 3365"/>
            <a:gd name="T7" fmla="*/ 209498870 h 3358"/>
            <a:gd name="T8" fmla="*/ 526509455 w 3365"/>
            <a:gd name="T9" fmla="*/ 332433306 h 3358"/>
            <a:gd name="T10" fmla="*/ 375954079 w 3365"/>
            <a:gd name="T11" fmla="*/ 476141273 h 3358"/>
            <a:gd name="T12" fmla="*/ 247768596 w 3365"/>
            <a:gd name="T13" fmla="*/ 640623058 h 3358"/>
            <a:gd name="T14" fmla="*/ 142812310 w 3365"/>
            <a:gd name="T15" fmla="*/ 823289652 h 3358"/>
            <a:gd name="T16" fmla="*/ 65381747 w 3365"/>
            <a:gd name="T17" fmla="*/ 1021534227 h 3358"/>
            <a:gd name="T18" fmla="*/ 17204742 w 3365"/>
            <a:gd name="T19" fmla="*/ 1231896100 h 3358"/>
            <a:gd name="T20" fmla="*/ 0 w 3365"/>
            <a:gd name="T21" fmla="*/ 1453521322 h 3358"/>
            <a:gd name="T22" fmla="*/ 17204742 w 3365"/>
            <a:gd name="T23" fmla="*/ 1674274487 h 3358"/>
            <a:gd name="T24" fmla="*/ 65381747 w 3365"/>
            <a:gd name="T25" fmla="*/ 1886371324 h 3358"/>
            <a:gd name="T26" fmla="*/ 142812310 w 3365"/>
            <a:gd name="T27" fmla="*/ 2083752992 h 3358"/>
            <a:gd name="T28" fmla="*/ 247768596 w 3365"/>
            <a:gd name="T29" fmla="*/ 2147483646 h 3358"/>
            <a:gd name="T30" fmla="*/ 375954079 w 3365"/>
            <a:gd name="T31" fmla="*/ 2147483646 h 3358"/>
            <a:gd name="T32" fmla="*/ 526509455 w 3365"/>
            <a:gd name="T33" fmla="*/ 2147483646 h 3358"/>
            <a:gd name="T34" fmla="*/ 697715923 w 3365"/>
            <a:gd name="T35" fmla="*/ 2147483646 h 3358"/>
            <a:gd name="T36" fmla="*/ 883540087 w 3365"/>
            <a:gd name="T37" fmla="*/ 2147483646 h 3358"/>
            <a:gd name="T38" fmla="*/ 1085718723 w 3365"/>
            <a:gd name="T39" fmla="*/ 2147483646 h 3358"/>
            <a:gd name="T40" fmla="*/ 1299937140 w 3365"/>
            <a:gd name="T41" fmla="*/ 2147483646 h 3358"/>
            <a:gd name="T42" fmla="*/ 1521898624 w 3365"/>
            <a:gd name="T43" fmla="*/ 2147483646 h 3358"/>
            <a:gd name="T44" fmla="*/ 1738694956 w 3365"/>
            <a:gd name="T45" fmla="*/ 2147483646 h 3358"/>
            <a:gd name="T46" fmla="*/ 1945170308 w 3365"/>
            <a:gd name="T47" fmla="*/ 2147483646 h 3358"/>
            <a:gd name="T48" fmla="*/ 2137018928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147483646 w 3365"/>
            <a:gd name="T77" fmla="*/ 248457498 h 3358"/>
            <a:gd name="T78" fmla="*/ 2074224226 w 3365"/>
            <a:gd name="T79" fmla="*/ 142845155 h 3358"/>
            <a:gd name="T80" fmla="*/ 1877210551 w 3365"/>
            <a:gd name="T81" fmla="*/ 64927996 h 3358"/>
            <a:gd name="T82" fmla="*/ 1667288849 w 3365"/>
            <a:gd name="T83" fmla="*/ 16449942 h 3358"/>
            <a:gd name="T84" fmla="*/ 1447046071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78975</xdr:colOff>
      <xdr:row>23</xdr:row>
      <xdr:rowOff>101386</xdr:rowOff>
    </xdr:from>
    <xdr:to>
      <xdr:col>15</xdr:col>
      <xdr:colOff>400627</xdr:colOff>
      <xdr:row>25</xdr:row>
      <xdr:rowOff>87380</xdr:rowOff>
    </xdr:to>
    <xdr:sp macro="" textlink="">
      <xdr:nvSpPr>
        <xdr:cNvPr id="90" name="Freeform 2">
          <a:extLst>
            <a:ext uri="{FF2B5EF4-FFF2-40B4-BE49-F238E27FC236}">
              <a16:creationId xmlns:a16="http://schemas.microsoft.com/office/drawing/2014/main" xmlns="" id="{00000000-0008-0000-0100-00005A000000}"/>
            </a:ext>
          </a:extLst>
        </xdr:cNvPr>
        <xdr:cNvSpPr>
          <a:spLocks noChangeAspect="1"/>
        </xdr:cNvSpPr>
      </xdr:nvSpPr>
      <xdr:spPr bwMode="auto">
        <a:xfrm>
          <a:off x="9467904" y="3856957"/>
          <a:ext cx="321652" cy="312566"/>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FF0000"/>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99786</xdr:colOff>
      <xdr:row>17</xdr:row>
      <xdr:rowOff>145143</xdr:rowOff>
    </xdr:from>
    <xdr:to>
      <xdr:col>15</xdr:col>
      <xdr:colOff>419826</xdr:colOff>
      <xdr:row>19</xdr:row>
      <xdr:rowOff>134257</xdr:rowOff>
    </xdr:to>
    <xdr:sp macro="" textlink="">
      <xdr:nvSpPr>
        <xdr:cNvPr id="91" name="Freeform 4">
          <a:extLst>
            <a:ext uri="{FF2B5EF4-FFF2-40B4-BE49-F238E27FC236}">
              <a16:creationId xmlns:a16="http://schemas.microsoft.com/office/drawing/2014/main" xmlns="" id="{00000000-0008-0000-0100-00005B000000}"/>
            </a:ext>
          </a:extLst>
        </xdr:cNvPr>
        <xdr:cNvSpPr>
          <a:spLocks noChangeAspect="1"/>
        </xdr:cNvSpPr>
      </xdr:nvSpPr>
      <xdr:spPr bwMode="auto">
        <a:xfrm>
          <a:off x="9488715" y="2921000"/>
          <a:ext cx="320040" cy="315686"/>
        </a:xfrm>
        <a:custGeom>
          <a:avLst/>
          <a:gdLst>
            <a:gd name="T0" fmla="*/ 1299937140 w 3365"/>
            <a:gd name="T1" fmla="*/ 6921556 h 3358"/>
            <a:gd name="T2" fmla="*/ 1085718723 w 3365"/>
            <a:gd name="T3" fmla="*/ 45880088 h 3358"/>
            <a:gd name="T4" fmla="*/ 883540087 w 3365"/>
            <a:gd name="T5" fmla="*/ 114268862 h 3358"/>
            <a:gd name="T6" fmla="*/ 697715923 w 3365"/>
            <a:gd name="T7" fmla="*/ 209498870 h 3358"/>
            <a:gd name="T8" fmla="*/ 526509455 w 3365"/>
            <a:gd name="T9" fmla="*/ 332433306 h 3358"/>
            <a:gd name="T10" fmla="*/ 375954079 w 3365"/>
            <a:gd name="T11" fmla="*/ 476141273 h 3358"/>
            <a:gd name="T12" fmla="*/ 247768596 w 3365"/>
            <a:gd name="T13" fmla="*/ 640623058 h 3358"/>
            <a:gd name="T14" fmla="*/ 142812310 w 3365"/>
            <a:gd name="T15" fmla="*/ 823289652 h 3358"/>
            <a:gd name="T16" fmla="*/ 65381747 w 3365"/>
            <a:gd name="T17" fmla="*/ 1021534227 h 3358"/>
            <a:gd name="T18" fmla="*/ 17204742 w 3365"/>
            <a:gd name="T19" fmla="*/ 1231896100 h 3358"/>
            <a:gd name="T20" fmla="*/ 0 w 3365"/>
            <a:gd name="T21" fmla="*/ 1453521322 h 3358"/>
            <a:gd name="T22" fmla="*/ 17204742 w 3365"/>
            <a:gd name="T23" fmla="*/ 1674274487 h 3358"/>
            <a:gd name="T24" fmla="*/ 65381747 w 3365"/>
            <a:gd name="T25" fmla="*/ 1886371324 h 3358"/>
            <a:gd name="T26" fmla="*/ 142812310 w 3365"/>
            <a:gd name="T27" fmla="*/ 2083752992 h 3358"/>
            <a:gd name="T28" fmla="*/ 247768596 w 3365"/>
            <a:gd name="T29" fmla="*/ 2147483646 h 3358"/>
            <a:gd name="T30" fmla="*/ 375954079 w 3365"/>
            <a:gd name="T31" fmla="*/ 2147483646 h 3358"/>
            <a:gd name="T32" fmla="*/ 526509455 w 3365"/>
            <a:gd name="T33" fmla="*/ 2147483646 h 3358"/>
            <a:gd name="T34" fmla="*/ 697715923 w 3365"/>
            <a:gd name="T35" fmla="*/ 2147483646 h 3358"/>
            <a:gd name="T36" fmla="*/ 883540087 w 3365"/>
            <a:gd name="T37" fmla="*/ 2147483646 h 3358"/>
            <a:gd name="T38" fmla="*/ 1085718723 w 3365"/>
            <a:gd name="T39" fmla="*/ 2147483646 h 3358"/>
            <a:gd name="T40" fmla="*/ 1299937140 w 3365"/>
            <a:gd name="T41" fmla="*/ 2147483646 h 3358"/>
            <a:gd name="T42" fmla="*/ 1521898624 w 3365"/>
            <a:gd name="T43" fmla="*/ 2147483646 h 3358"/>
            <a:gd name="T44" fmla="*/ 1738694956 w 3365"/>
            <a:gd name="T45" fmla="*/ 2147483646 h 3358"/>
            <a:gd name="T46" fmla="*/ 1945170308 w 3365"/>
            <a:gd name="T47" fmla="*/ 2147483646 h 3358"/>
            <a:gd name="T48" fmla="*/ 2137018928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147483646 w 3365"/>
            <a:gd name="T77" fmla="*/ 248457498 h 3358"/>
            <a:gd name="T78" fmla="*/ 2074224226 w 3365"/>
            <a:gd name="T79" fmla="*/ 142845155 h 3358"/>
            <a:gd name="T80" fmla="*/ 1877210551 w 3365"/>
            <a:gd name="T81" fmla="*/ 64927996 h 3358"/>
            <a:gd name="T82" fmla="*/ 1667288849 w 3365"/>
            <a:gd name="T83" fmla="*/ 16449942 h 3358"/>
            <a:gd name="T84" fmla="*/ 1447046071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419100</xdr:colOff>
      <xdr:row>24</xdr:row>
      <xdr:rowOff>66339</xdr:rowOff>
    </xdr:from>
    <xdr:to>
      <xdr:col>4</xdr:col>
      <xdr:colOff>121920</xdr:colOff>
      <xdr:row>26</xdr:row>
      <xdr:rowOff>51099</xdr:rowOff>
    </xdr:to>
    <xdr:sp macro="" textlink="">
      <xdr:nvSpPr>
        <xdr:cNvPr id="97" name="Freeform 85">
          <a:extLst>
            <a:ext uri="{FF2B5EF4-FFF2-40B4-BE49-F238E27FC236}">
              <a16:creationId xmlns:a16="http://schemas.microsoft.com/office/drawing/2014/main" xmlns="" id="{00000000-0008-0000-0100-000061000000}"/>
            </a:ext>
          </a:extLst>
        </xdr:cNvPr>
        <xdr:cNvSpPr>
          <a:spLocks noChangeAspect="1"/>
        </xdr:cNvSpPr>
      </xdr:nvSpPr>
      <xdr:spPr bwMode="auto">
        <a:xfrm>
          <a:off x="2247900" y="4154245"/>
          <a:ext cx="312420" cy="325419"/>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415045</xdr:colOff>
      <xdr:row>17</xdr:row>
      <xdr:rowOff>163073</xdr:rowOff>
    </xdr:from>
    <xdr:to>
      <xdr:col>18</xdr:col>
      <xdr:colOff>110246</xdr:colOff>
      <xdr:row>20</xdr:row>
      <xdr:rowOff>15027</xdr:rowOff>
    </xdr:to>
    <xdr:sp macro="" textlink="">
      <xdr:nvSpPr>
        <xdr:cNvPr id="102" name="AutoShape 81">
          <a:extLst>
            <a:ext uri="{FF2B5EF4-FFF2-40B4-BE49-F238E27FC236}">
              <a16:creationId xmlns:a16="http://schemas.microsoft.com/office/drawing/2014/main" xmlns="" id="{00000000-0008-0000-0100-000066000000}"/>
            </a:ext>
          </a:extLst>
        </xdr:cNvPr>
        <xdr:cNvSpPr>
          <a:spLocks noChangeArrowheads="1"/>
        </xdr:cNvSpPr>
      </xdr:nvSpPr>
      <xdr:spPr bwMode="auto">
        <a:xfrm rot="10800000" flipH="1">
          <a:off x="11055831" y="2938930"/>
          <a:ext cx="321129" cy="341811"/>
        </a:xfrm>
        <a:prstGeom prst="rightArrow">
          <a:avLst>
            <a:gd name="adj1" fmla="val 50000"/>
            <a:gd name="adj2" fmla="val 46875"/>
          </a:avLst>
        </a:prstGeom>
        <a:solidFill>
          <a:srgbClr val="FF0000"/>
        </a:solidFill>
        <a:ln w="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347810</xdr:colOff>
      <xdr:row>20</xdr:row>
      <xdr:rowOff>149626</xdr:rowOff>
    </xdr:from>
    <xdr:to>
      <xdr:col>18</xdr:col>
      <xdr:colOff>37141</xdr:colOff>
      <xdr:row>23</xdr:row>
      <xdr:rowOff>1579</xdr:rowOff>
    </xdr:to>
    <xdr:sp macro="" textlink="">
      <xdr:nvSpPr>
        <xdr:cNvPr id="103" name="AutoShape 81">
          <a:extLst>
            <a:ext uri="{FF2B5EF4-FFF2-40B4-BE49-F238E27FC236}">
              <a16:creationId xmlns:a16="http://schemas.microsoft.com/office/drawing/2014/main" xmlns="" id="{00000000-0008-0000-0100-000067000000}"/>
            </a:ext>
          </a:extLst>
        </xdr:cNvPr>
        <xdr:cNvSpPr>
          <a:spLocks noChangeArrowheads="1"/>
        </xdr:cNvSpPr>
      </xdr:nvSpPr>
      <xdr:spPr bwMode="auto">
        <a:xfrm flipH="1">
          <a:off x="10988596" y="3415340"/>
          <a:ext cx="315259" cy="341810"/>
        </a:xfrm>
        <a:prstGeom prst="rightArrow">
          <a:avLst>
            <a:gd name="adj1" fmla="val 50000"/>
            <a:gd name="adj2" fmla="val 46875"/>
          </a:avLst>
        </a:prstGeom>
        <a:solidFill>
          <a:srgbClr val="33CC33"/>
        </a:solidFill>
        <a:ln w="0">
          <a:solidFill>
            <a:srgbClr val="000000"/>
          </a:solidFill>
          <a:miter lim="800000"/>
          <a:headEnd/>
          <a:tailEnd/>
        </a:ln>
        <a:effectLst/>
        <a:extLst/>
      </xdr:spPr>
    </xdr:sp>
    <xdr:clientData/>
  </xdr:twoCellAnchor>
  <xdr:twoCellAnchor>
    <xdr:from>
      <xdr:col>3</xdr:col>
      <xdr:colOff>428064</xdr:colOff>
      <xdr:row>4</xdr:row>
      <xdr:rowOff>30480</xdr:rowOff>
    </xdr:from>
    <xdr:to>
      <xdr:col>4</xdr:col>
      <xdr:colOff>130884</xdr:colOff>
      <xdr:row>6</xdr:row>
      <xdr:rowOff>15241</xdr:rowOff>
    </xdr:to>
    <xdr:sp macro="" textlink="">
      <xdr:nvSpPr>
        <xdr:cNvPr id="92" name="Freeform 85">
          <a:extLst>
            <a:ext uri="{FF2B5EF4-FFF2-40B4-BE49-F238E27FC236}">
              <a16:creationId xmlns:a16="http://schemas.microsoft.com/office/drawing/2014/main" xmlns="" id="{00000000-0008-0000-0100-00005C000000}"/>
            </a:ext>
          </a:extLst>
        </xdr:cNvPr>
        <xdr:cNvSpPr>
          <a:spLocks noChangeAspect="1"/>
        </xdr:cNvSpPr>
      </xdr:nvSpPr>
      <xdr:spPr bwMode="auto">
        <a:xfrm>
          <a:off x="2256864" y="711798"/>
          <a:ext cx="312420" cy="325419"/>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419100</xdr:colOff>
      <xdr:row>29</xdr:row>
      <xdr:rowOff>39445</xdr:rowOff>
    </xdr:from>
    <xdr:to>
      <xdr:col>4</xdr:col>
      <xdr:colOff>121920</xdr:colOff>
      <xdr:row>31</xdr:row>
      <xdr:rowOff>24205</xdr:rowOff>
    </xdr:to>
    <xdr:sp macro="" textlink="">
      <xdr:nvSpPr>
        <xdr:cNvPr id="104" name="Freeform 85">
          <a:extLst>
            <a:ext uri="{FF2B5EF4-FFF2-40B4-BE49-F238E27FC236}">
              <a16:creationId xmlns:a16="http://schemas.microsoft.com/office/drawing/2014/main" xmlns="" id="{00000000-0008-0000-0100-000068000000}"/>
            </a:ext>
          </a:extLst>
        </xdr:cNvPr>
        <xdr:cNvSpPr>
          <a:spLocks noChangeAspect="1"/>
        </xdr:cNvSpPr>
      </xdr:nvSpPr>
      <xdr:spPr bwMode="auto">
        <a:xfrm>
          <a:off x="2247900" y="4978998"/>
          <a:ext cx="312420" cy="325419"/>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396688</xdr:colOff>
      <xdr:row>14</xdr:row>
      <xdr:rowOff>12558</xdr:rowOff>
    </xdr:from>
    <xdr:to>
      <xdr:col>4</xdr:col>
      <xdr:colOff>99508</xdr:colOff>
      <xdr:row>15</xdr:row>
      <xdr:rowOff>154201</xdr:rowOff>
    </xdr:to>
    <xdr:sp macro="" textlink="">
      <xdr:nvSpPr>
        <xdr:cNvPr id="95" name="Freeform 85">
          <a:extLst>
            <a:ext uri="{FF2B5EF4-FFF2-40B4-BE49-F238E27FC236}">
              <a16:creationId xmlns:a16="http://schemas.microsoft.com/office/drawing/2014/main" xmlns="" id="{00000000-0008-0000-0100-00005F000000}"/>
            </a:ext>
          </a:extLst>
        </xdr:cNvPr>
        <xdr:cNvSpPr>
          <a:spLocks noChangeAspect="1"/>
        </xdr:cNvSpPr>
      </xdr:nvSpPr>
      <xdr:spPr bwMode="auto">
        <a:xfrm>
          <a:off x="2256864" y="2208911"/>
          <a:ext cx="322879" cy="298525"/>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435429</xdr:colOff>
      <xdr:row>7</xdr:row>
      <xdr:rowOff>157363</xdr:rowOff>
    </xdr:from>
    <xdr:to>
      <xdr:col>13</xdr:col>
      <xdr:colOff>316277</xdr:colOff>
      <xdr:row>11</xdr:row>
      <xdr:rowOff>104599</xdr:rowOff>
    </xdr:to>
    <xdr:sp macro="" textlink="">
      <xdr:nvSpPr>
        <xdr:cNvPr id="96" name="Text Box 59">
          <a:extLst>
            <a:ext uri="{FF2B5EF4-FFF2-40B4-BE49-F238E27FC236}">
              <a16:creationId xmlns:a16="http://schemas.microsoft.com/office/drawing/2014/main" xmlns="" id="{00000000-0008-0000-0100-000060000000}"/>
            </a:ext>
          </a:extLst>
        </xdr:cNvPr>
        <xdr:cNvSpPr txBox="1">
          <a:spLocks noChangeArrowheads="1"/>
        </xdr:cNvSpPr>
      </xdr:nvSpPr>
      <xdr:spPr bwMode="auto">
        <a:xfrm>
          <a:off x="4816929" y="1300363"/>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ctr" upright="1"/>
        <a:lstStyle/>
        <a:p>
          <a:pPr algn="l" rtl="0">
            <a:defRPr sz="1000"/>
          </a:pPr>
          <a:endParaRPr lang="en-US" sz="1000" b="1" i="0" u="none" strike="noStrike" baseline="0">
            <a:solidFill>
              <a:sysClr val="windowText" lastClr="000000"/>
            </a:solidFill>
            <a:latin typeface="Arial"/>
            <a:cs typeface="Arial"/>
          </a:endParaRPr>
        </a:p>
      </xdr:txBody>
    </xdr:sp>
    <xdr:clientData/>
  </xdr:twoCellAnchor>
  <xdr:twoCellAnchor>
    <xdr:from>
      <xdr:col>7</xdr:col>
      <xdr:colOff>435429</xdr:colOff>
      <xdr:row>12</xdr:row>
      <xdr:rowOff>162176</xdr:rowOff>
    </xdr:from>
    <xdr:to>
      <xdr:col>13</xdr:col>
      <xdr:colOff>316277</xdr:colOff>
      <xdr:row>16</xdr:row>
      <xdr:rowOff>109413</xdr:rowOff>
    </xdr:to>
    <xdr:sp macro="" textlink="">
      <xdr:nvSpPr>
        <xdr:cNvPr id="98" name="Text Box 59">
          <a:extLst>
            <a:ext uri="{FF2B5EF4-FFF2-40B4-BE49-F238E27FC236}">
              <a16:creationId xmlns:a16="http://schemas.microsoft.com/office/drawing/2014/main" xmlns="" id="{00000000-0008-0000-0100-000062000000}"/>
            </a:ext>
          </a:extLst>
        </xdr:cNvPr>
        <xdr:cNvSpPr txBox="1">
          <a:spLocks noChangeArrowheads="1"/>
        </xdr:cNvSpPr>
      </xdr:nvSpPr>
      <xdr:spPr bwMode="auto">
        <a:xfrm>
          <a:off x="4816929" y="2121605"/>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xdr:txBody>
    </xdr:sp>
    <xdr:clientData/>
  </xdr:twoCellAnchor>
  <xdr:twoCellAnchor>
    <xdr:from>
      <xdr:col>7</xdr:col>
      <xdr:colOff>435429</xdr:colOff>
      <xdr:row>18</xdr:row>
      <xdr:rowOff>3704</xdr:rowOff>
    </xdr:from>
    <xdr:to>
      <xdr:col>13</xdr:col>
      <xdr:colOff>316277</xdr:colOff>
      <xdr:row>21</xdr:row>
      <xdr:rowOff>114226</xdr:rowOff>
    </xdr:to>
    <xdr:sp macro="" textlink="">
      <xdr:nvSpPr>
        <xdr:cNvPr id="100" name="Text Box 59">
          <a:extLst>
            <a:ext uri="{FF2B5EF4-FFF2-40B4-BE49-F238E27FC236}">
              <a16:creationId xmlns:a16="http://schemas.microsoft.com/office/drawing/2014/main" xmlns="" id="{00000000-0008-0000-0100-000064000000}"/>
            </a:ext>
          </a:extLst>
        </xdr:cNvPr>
        <xdr:cNvSpPr txBox="1">
          <a:spLocks noChangeArrowheads="1"/>
        </xdr:cNvSpPr>
      </xdr:nvSpPr>
      <xdr:spPr bwMode="auto">
        <a:xfrm>
          <a:off x="4816929" y="2942847"/>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xdr:txBody>
    </xdr:sp>
    <xdr:clientData/>
  </xdr:twoCellAnchor>
  <xdr:twoCellAnchor>
    <xdr:from>
      <xdr:col>7</xdr:col>
      <xdr:colOff>435429</xdr:colOff>
      <xdr:row>23</xdr:row>
      <xdr:rowOff>8518</xdr:rowOff>
    </xdr:from>
    <xdr:to>
      <xdr:col>13</xdr:col>
      <xdr:colOff>316277</xdr:colOff>
      <xdr:row>26</xdr:row>
      <xdr:rowOff>119039</xdr:rowOff>
    </xdr:to>
    <xdr:sp macro="" textlink="">
      <xdr:nvSpPr>
        <xdr:cNvPr id="101" name="Text Box 59">
          <a:extLst>
            <a:ext uri="{FF2B5EF4-FFF2-40B4-BE49-F238E27FC236}">
              <a16:creationId xmlns:a16="http://schemas.microsoft.com/office/drawing/2014/main" xmlns="" id="{00000000-0008-0000-0100-000065000000}"/>
            </a:ext>
          </a:extLst>
        </xdr:cNvPr>
        <xdr:cNvSpPr txBox="1">
          <a:spLocks noChangeArrowheads="1"/>
        </xdr:cNvSpPr>
      </xdr:nvSpPr>
      <xdr:spPr bwMode="auto">
        <a:xfrm>
          <a:off x="4816929" y="3764089"/>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xdr:txBody>
    </xdr:sp>
    <xdr:clientData/>
  </xdr:twoCellAnchor>
  <xdr:twoCellAnchor>
    <xdr:from>
      <xdr:col>7</xdr:col>
      <xdr:colOff>435429</xdr:colOff>
      <xdr:row>28</xdr:row>
      <xdr:rowOff>13331</xdr:rowOff>
    </xdr:from>
    <xdr:to>
      <xdr:col>13</xdr:col>
      <xdr:colOff>316277</xdr:colOff>
      <xdr:row>31</xdr:row>
      <xdr:rowOff>123853</xdr:rowOff>
    </xdr:to>
    <xdr:sp macro="" textlink="">
      <xdr:nvSpPr>
        <xdr:cNvPr id="105" name="Text Box 59">
          <a:extLst>
            <a:ext uri="{FF2B5EF4-FFF2-40B4-BE49-F238E27FC236}">
              <a16:creationId xmlns:a16="http://schemas.microsoft.com/office/drawing/2014/main" xmlns="" id="{00000000-0008-0000-0100-000069000000}"/>
            </a:ext>
          </a:extLst>
        </xdr:cNvPr>
        <xdr:cNvSpPr txBox="1">
          <a:spLocks noChangeArrowheads="1"/>
        </xdr:cNvSpPr>
      </xdr:nvSpPr>
      <xdr:spPr bwMode="auto">
        <a:xfrm>
          <a:off x="4816929" y="4585331"/>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xdr:txBody>
    </xdr:sp>
    <xdr:clientData/>
  </xdr:twoCellAnchor>
  <xdr:twoCellAnchor>
    <xdr:from>
      <xdr:col>7</xdr:col>
      <xdr:colOff>435429</xdr:colOff>
      <xdr:row>33</xdr:row>
      <xdr:rowOff>18143</xdr:rowOff>
    </xdr:from>
    <xdr:to>
      <xdr:col>13</xdr:col>
      <xdr:colOff>316277</xdr:colOff>
      <xdr:row>36</xdr:row>
      <xdr:rowOff>128665</xdr:rowOff>
    </xdr:to>
    <xdr:sp macro="" textlink="">
      <xdr:nvSpPr>
        <xdr:cNvPr id="106" name="Text Box 59">
          <a:extLst>
            <a:ext uri="{FF2B5EF4-FFF2-40B4-BE49-F238E27FC236}">
              <a16:creationId xmlns:a16="http://schemas.microsoft.com/office/drawing/2014/main" xmlns="" id="{00000000-0008-0000-0100-00006A000000}"/>
            </a:ext>
          </a:extLst>
        </xdr:cNvPr>
        <xdr:cNvSpPr txBox="1">
          <a:spLocks noChangeArrowheads="1"/>
        </xdr:cNvSpPr>
      </xdr:nvSpPr>
      <xdr:spPr bwMode="auto">
        <a:xfrm>
          <a:off x="4816929" y="5406572"/>
          <a:ext cx="3636419" cy="600379"/>
        </a:xfrm>
        <a:prstGeom prst="rect">
          <a:avLst/>
        </a:prstGeom>
        <a:noFill/>
        <a:ln w="19050">
          <a:solidFill>
            <a:sysClr val="windowText" lastClr="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7432" rIns="0" bIns="0" anchor="t" upright="1"/>
        <a:lstStyle/>
        <a:p>
          <a:pPr algn="l" rtl="0">
            <a:defRPr sz="1000"/>
          </a:pPr>
          <a:endParaRPr lang="en-US" sz="1000" b="1" i="0" u="none" strike="noStrike" baseline="0">
            <a:solidFill>
              <a:sysClr val="windowText" lastClr="000000"/>
            </a:solidFill>
            <a:latin typeface="Arial"/>
            <a:cs typeface="Arial"/>
          </a:endParaRPr>
        </a:p>
      </xdr:txBody>
    </xdr:sp>
    <xdr:clientData/>
  </xdr:twoCellAnchor>
  <xdr:twoCellAnchor>
    <xdr:from>
      <xdr:col>15</xdr:col>
      <xdr:colOff>81643</xdr:colOff>
      <xdr:row>20</xdr:row>
      <xdr:rowOff>117929</xdr:rowOff>
    </xdr:from>
    <xdr:to>
      <xdr:col>15</xdr:col>
      <xdr:colOff>399933</xdr:colOff>
      <xdr:row>22</xdr:row>
      <xdr:rowOff>102689</xdr:rowOff>
    </xdr:to>
    <xdr:sp macro="" textlink="">
      <xdr:nvSpPr>
        <xdr:cNvPr id="109" name="Freeform 93">
          <a:extLst>
            <a:ext uri="{FF2B5EF4-FFF2-40B4-BE49-F238E27FC236}">
              <a16:creationId xmlns:a16="http://schemas.microsoft.com/office/drawing/2014/main" xmlns="" id="{00000000-0008-0000-0100-00006D000000}"/>
            </a:ext>
          </a:extLst>
        </xdr:cNvPr>
        <xdr:cNvSpPr>
          <a:spLocks noChangeAspect="1"/>
        </xdr:cNvSpPr>
      </xdr:nvSpPr>
      <xdr:spPr bwMode="auto">
        <a:xfrm>
          <a:off x="9470572" y="3383643"/>
          <a:ext cx="318290" cy="311332"/>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FF9900"/>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494926</xdr:colOff>
      <xdr:row>14</xdr:row>
      <xdr:rowOff>149412</xdr:rowOff>
    </xdr:from>
    <xdr:to>
      <xdr:col>18</xdr:col>
      <xdr:colOff>616323</xdr:colOff>
      <xdr:row>28</xdr:row>
      <xdr:rowOff>74706</xdr:rowOff>
    </xdr:to>
    <xdr:sp macro="" textlink="">
      <xdr:nvSpPr>
        <xdr:cNvPr id="3" name="Rechthoek 2">
          <a:extLst>
            <a:ext uri="{FF2B5EF4-FFF2-40B4-BE49-F238E27FC236}">
              <a16:creationId xmlns:a16="http://schemas.microsoft.com/office/drawing/2014/main" xmlns="" id="{00000000-0008-0000-0100-000003000000}"/>
            </a:ext>
          </a:extLst>
        </xdr:cNvPr>
        <xdr:cNvSpPr/>
      </xdr:nvSpPr>
      <xdr:spPr>
        <a:xfrm>
          <a:off x="9254191" y="2371912"/>
          <a:ext cx="2624044" cy="214779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nl-NL" sz="1100"/>
            <a:t>Tools</a:t>
          </a:r>
        </a:p>
      </xdr:txBody>
    </xdr:sp>
    <xdr:clientData/>
  </xdr:twoCellAnchor>
  <xdr:twoCellAnchor>
    <xdr:from>
      <xdr:col>3</xdr:col>
      <xdr:colOff>386884</xdr:colOff>
      <xdr:row>9</xdr:row>
      <xdr:rowOff>53457</xdr:rowOff>
    </xdr:from>
    <xdr:to>
      <xdr:col>4</xdr:col>
      <xdr:colOff>89704</xdr:colOff>
      <xdr:row>11</xdr:row>
      <xdr:rowOff>38218</xdr:rowOff>
    </xdr:to>
    <xdr:sp macro="" textlink="">
      <xdr:nvSpPr>
        <xdr:cNvPr id="99" name="Freeform 85">
          <a:extLst>
            <a:ext uri="{FF2B5EF4-FFF2-40B4-BE49-F238E27FC236}">
              <a16:creationId xmlns:a16="http://schemas.microsoft.com/office/drawing/2014/main" xmlns="" id="{51D1B5BC-341A-4274-BF78-343BF62D4EE7}"/>
            </a:ext>
          </a:extLst>
        </xdr:cNvPr>
        <xdr:cNvSpPr>
          <a:spLocks noChangeAspect="1"/>
        </xdr:cNvSpPr>
      </xdr:nvSpPr>
      <xdr:spPr bwMode="auto">
        <a:xfrm>
          <a:off x="2277877" y="1503219"/>
          <a:ext cx="333151" cy="306930"/>
        </a:xfrm>
        <a:custGeom>
          <a:avLst/>
          <a:gdLst>
            <a:gd name="T0" fmla="*/ 1209274670 w 3365"/>
            <a:gd name="T1" fmla="*/ 6921556 h 3358"/>
            <a:gd name="T2" fmla="*/ 1009997411 w 3365"/>
            <a:gd name="T3" fmla="*/ 45880088 h 3358"/>
            <a:gd name="T4" fmla="*/ 821926141 w 3365"/>
            <a:gd name="T5" fmla="*/ 114268862 h 3358"/>
            <a:gd name="T6" fmla="*/ 649051854 w 3365"/>
            <a:gd name="T7" fmla="*/ 209498870 h 3358"/>
            <a:gd name="T8" fmla="*/ 489797314 w 3365"/>
            <a:gd name="T9" fmla="*/ 332433306 h 3358"/>
            <a:gd name="T10" fmla="*/ 349739474 w 3365"/>
            <a:gd name="T11" fmla="*/ 476141273 h 3358"/>
            <a:gd name="T12" fmla="*/ 230490292 w 3365"/>
            <a:gd name="T13" fmla="*/ 640623058 h 3358"/>
            <a:gd name="T14" fmla="*/ 132851475 w 3365"/>
            <a:gd name="T15" fmla="*/ 823289652 h 3358"/>
            <a:gd name="T16" fmla="*/ 60822743 w 3365"/>
            <a:gd name="T17" fmla="*/ 1021534227 h 3358"/>
            <a:gd name="T18" fmla="*/ 16007324 w 3365"/>
            <a:gd name="T19" fmla="*/ 1231896100 h 3358"/>
            <a:gd name="T20" fmla="*/ 0 w 3365"/>
            <a:gd name="T21" fmla="*/ 1453521322 h 3358"/>
            <a:gd name="T22" fmla="*/ 16007324 w 3365"/>
            <a:gd name="T23" fmla="*/ 1674274487 h 3358"/>
            <a:gd name="T24" fmla="*/ 60822743 w 3365"/>
            <a:gd name="T25" fmla="*/ 1886371324 h 3358"/>
            <a:gd name="T26" fmla="*/ 132851475 w 3365"/>
            <a:gd name="T27" fmla="*/ 2083752992 h 3358"/>
            <a:gd name="T28" fmla="*/ 230490292 w 3365"/>
            <a:gd name="T29" fmla="*/ 2147483646 h 3358"/>
            <a:gd name="T30" fmla="*/ 349739474 w 3365"/>
            <a:gd name="T31" fmla="*/ 2147483646 h 3358"/>
            <a:gd name="T32" fmla="*/ 489797314 w 3365"/>
            <a:gd name="T33" fmla="*/ 2147483646 h 3358"/>
            <a:gd name="T34" fmla="*/ 649051854 w 3365"/>
            <a:gd name="T35" fmla="*/ 2147483646 h 3358"/>
            <a:gd name="T36" fmla="*/ 821926141 w 3365"/>
            <a:gd name="T37" fmla="*/ 2147483646 h 3358"/>
            <a:gd name="T38" fmla="*/ 1009997411 w 3365"/>
            <a:gd name="T39" fmla="*/ 2147483646 h 3358"/>
            <a:gd name="T40" fmla="*/ 1209274670 w 3365"/>
            <a:gd name="T41" fmla="*/ 2147483646 h 3358"/>
            <a:gd name="T42" fmla="*/ 1415758201 w 3365"/>
            <a:gd name="T43" fmla="*/ 2147483646 h 3358"/>
            <a:gd name="T44" fmla="*/ 1617440491 w 3365"/>
            <a:gd name="T45" fmla="*/ 2147483646 h 3358"/>
            <a:gd name="T46" fmla="*/ 1809511479 w 3365"/>
            <a:gd name="T47" fmla="*/ 2147483646 h 3358"/>
            <a:gd name="T48" fmla="*/ 1987980081 w 3365"/>
            <a:gd name="T49" fmla="*/ 2147483646 h 3358"/>
            <a:gd name="T50" fmla="*/ 2147483646 w 3365"/>
            <a:gd name="T51" fmla="*/ 2147483646 h 3358"/>
            <a:gd name="T52" fmla="*/ 2147483646 w 3365"/>
            <a:gd name="T53" fmla="*/ 2147483646 h 3358"/>
            <a:gd name="T54" fmla="*/ 2147483646 w 3365"/>
            <a:gd name="T55" fmla="*/ 2147483646 h 3358"/>
            <a:gd name="T56" fmla="*/ 2147483646 w 3365"/>
            <a:gd name="T57" fmla="*/ 2146955078 h 3358"/>
            <a:gd name="T58" fmla="*/ 2147483646 w 3365"/>
            <a:gd name="T59" fmla="*/ 1953034188 h 3358"/>
            <a:gd name="T60" fmla="*/ 2147483646 w 3365"/>
            <a:gd name="T61" fmla="*/ 1746996001 h 3358"/>
            <a:gd name="T62" fmla="*/ 2147483646 w 3365"/>
            <a:gd name="T63" fmla="*/ 1527968649 h 3358"/>
            <a:gd name="T64" fmla="*/ 2147483646 w 3365"/>
            <a:gd name="T65" fmla="*/ 1305489574 h 3358"/>
            <a:gd name="T66" fmla="*/ 2147483646 w 3365"/>
            <a:gd name="T67" fmla="*/ 1089923001 h 3358"/>
            <a:gd name="T68" fmla="*/ 2147483646 w 3365"/>
            <a:gd name="T69" fmla="*/ 887345592 h 3358"/>
            <a:gd name="T70" fmla="*/ 2147483646 w 3365"/>
            <a:gd name="T71" fmla="*/ 699492405 h 3358"/>
            <a:gd name="T72" fmla="*/ 2147483646 w 3365"/>
            <a:gd name="T73" fmla="*/ 528943013 h 3358"/>
            <a:gd name="T74" fmla="*/ 2147483646 w 3365"/>
            <a:gd name="T75" fmla="*/ 377450487 h 3358"/>
            <a:gd name="T76" fmla="*/ 2099229826 w 3365"/>
            <a:gd name="T77" fmla="*/ 248457498 h 3358"/>
            <a:gd name="T78" fmla="*/ 1929562276 w 3365"/>
            <a:gd name="T79" fmla="*/ 142845155 h 3358"/>
            <a:gd name="T80" fmla="*/ 1746292341 w 3365"/>
            <a:gd name="T81" fmla="*/ 64927996 h 3358"/>
            <a:gd name="T82" fmla="*/ 1551014707 w 3365"/>
            <a:gd name="T83" fmla="*/ 16449942 h 3358"/>
            <a:gd name="T84" fmla="*/ 1346134499 w 3365"/>
            <a:gd name="T85" fmla="*/ 0 h 3358"/>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3365" h="3358">
              <a:moveTo>
                <a:pt x="1682" y="0"/>
              </a:moveTo>
              <a:lnTo>
                <a:pt x="1595" y="2"/>
              </a:lnTo>
              <a:lnTo>
                <a:pt x="1511" y="8"/>
              </a:lnTo>
              <a:lnTo>
                <a:pt x="1426" y="19"/>
              </a:lnTo>
              <a:lnTo>
                <a:pt x="1344" y="34"/>
              </a:lnTo>
              <a:lnTo>
                <a:pt x="1262" y="53"/>
              </a:lnTo>
              <a:lnTo>
                <a:pt x="1182" y="75"/>
              </a:lnTo>
              <a:lnTo>
                <a:pt x="1104" y="101"/>
              </a:lnTo>
              <a:lnTo>
                <a:pt x="1027" y="132"/>
              </a:lnTo>
              <a:lnTo>
                <a:pt x="953" y="165"/>
              </a:lnTo>
              <a:lnTo>
                <a:pt x="881" y="202"/>
              </a:lnTo>
              <a:lnTo>
                <a:pt x="811" y="242"/>
              </a:lnTo>
              <a:lnTo>
                <a:pt x="741" y="287"/>
              </a:lnTo>
              <a:lnTo>
                <a:pt x="676" y="333"/>
              </a:lnTo>
              <a:lnTo>
                <a:pt x="612" y="384"/>
              </a:lnTo>
              <a:lnTo>
                <a:pt x="551" y="436"/>
              </a:lnTo>
              <a:lnTo>
                <a:pt x="493" y="492"/>
              </a:lnTo>
              <a:lnTo>
                <a:pt x="437" y="550"/>
              </a:lnTo>
              <a:lnTo>
                <a:pt x="384" y="611"/>
              </a:lnTo>
              <a:lnTo>
                <a:pt x="335" y="674"/>
              </a:lnTo>
              <a:lnTo>
                <a:pt x="288" y="740"/>
              </a:lnTo>
              <a:lnTo>
                <a:pt x="244" y="808"/>
              </a:lnTo>
              <a:lnTo>
                <a:pt x="203" y="879"/>
              </a:lnTo>
              <a:lnTo>
                <a:pt x="166" y="951"/>
              </a:lnTo>
              <a:lnTo>
                <a:pt x="132" y="1025"/>
              </a:lnTo>
              <a:lnTo>
                <a:pt x="102" y="1101"/>
              </a:lnTo>
              <a:lnTo>
                <a:pt x="76" y="1180"/>
              </a:lnTo>
              <a:lnTo>
                <a:pt x="54" y="1259"/>
              </a:lnTo>
              <a:lnTo>
                <a:pt x="34" y="1341"/>
              </a:lnTo>
              <a:lnTo>
                <a:pt x="20" y="1423"/>
              </a:lnTo>
              <a:lnTo>
                <a:pt x="9" y="1508"/>
              </a:lnTo>
              <a:lnTo>
                <a:pt x="2" y="1593"/>
              </a:lnTo>
              <a:lnTo>
                <a:pt x="0" y="1679"/>
              </a:lnTo>
              <a:lnTo>
                <a:pt x="2" y="1765"/>
              </a:lnTo>
              <a:lnTo>
                <a:pt x="9" y="1851"/>
              </a:lnTo>
              <a:lnTo>
                <a:pt x="20" y="1934"/>
              </a:lnTo>
              <a:lnTo>
                <a:pt x="34" y="2018"/>
              </a:lnTo>
              <a:lnTo>
                <a:pt x="54" y="2098"/>
              </a:lnTo>
              <a:lnTo>
                <a:pt x="76" y="2179"/>
              </a:lnTo>
              <a:lnTo>
                <a:pt x="102" y="2256"/>
              </a:lnTo>
              <a:lnTo>
                <a:pt x="132" y="2332"/>
              </a:lnTo>
              <a:lnTo>
                <a:pt x="166" y="2407"/>
              </a:lnTo>
              <a:lnTo>
                <a:pt x="203" y="2480"/>
              </a:lnTo>
              <a:lnTo>
                <a:pt x="244" y="2550"/>
              </a:lnTo>
              <a:lnTo>
                <a:pt x="288" y="2618"/>
              </a:lnTo>
              <a:lnTo>
                <a:pt x="335" y="2684"/>
              </a:lnTo>
              <a:lnTo>
                <a:pt x="384" y="2747"/>
              </a:lnTo>
              <a:lnTo>
                <a:pt x="437" y="2808"/>
              </a:lnTo>
              <a:lnTo>
                <a:pt x="493" y="2867"/>
              </a:lnTo>
              <a:lnTo>
                <a:pt x="551" y="2922"/>
              </a:lnTo>
              <a:lnTo>
                <a:pt x="612" y="2975"/>
              </a:lnTo>
              <a:lnTo>
                <a:pt x="676" y="3025"/>
              </a:lnTo>
              <a:lnTo>
                <a:pt x="741" y="3072"/>
              </a:lnTo>
              <a:lnTo>
                <a:pt x="811" y="3115"/>
              </a:lnTo>
              <a:lnTo>
                <a:pt x="881" y="3155"/>
              </a:lnTo>
              <a:lnTo>
                <a:pt x="953" y="3192"/>
              </a:lnTo>
              <a:lnTo>
                <a:pt x="1027" y="3226"/>
              </a:lnTo>
              <a:lnTo>
                <a:pt x="1104" y="3256"/>
              </a:lnTo>
              <a:lnTo>
                <a:pt x="1182" y="3283"/>
              </a:lnTo>
              <a:lnTo>
                <a:pt x="1262" y="3306"/>
              </a:lnTo>
              <a:lnTo>
                <a:pt x="1344" y="3324"/>
              </a:lnTo>
              <a:lnTo>
                <a:pt x="1426" y="3339"/>
              </a:lnTo>
              <a:lnTo>
                <a:pt x="1511" y="3350"/>
              </a:lnTo>
              <a:lnTo>
                <a:pt x="1595" y="3356"/>
              </a:lnTo>
              <a:lnTo>
                <a:pt x="1682" y="3358"/>
              </a:lnTo>
              <a:lnTo>
                <a:pt x="1769" y="3356"/>
              </a:lnTo>
              <a:lnTo>
                <a:pt x="1855" y="3350"/>
              </a:lnTo>
              <a:lnTo>
                <a:pt x="1938" y="3339"/>
              </a:lnTo>
              <a:lnTo>
                <a:pt x="2021" y="3324"/>
              </a:lnTo>
              <a:lnTo>
                <a:pt x="2103" y="3306"/>
              </a:lnTo>
              <a:lnTo>
                <a:pt x="2182" y="3283"/>
              </a:lnTo>
              <a:lnTo>
                <a:pt x="2261" y="3256"/>
              </a:lnTo>
              <a:lnTo>
                <a:pt x="2337" y="3226"/>
              </a:lnTo>
              <a:lnTo>
                <a:pt x="2411" y="3192"/>
              </a:lnTo>
              <a:lnTo>
                <a:pt x="2484" y="3155"/>
              </a:lnTo>
              <a:lnTo>
                <a:pt x="2555" y="3115"/>
              </a:lnTo>
              <a:lnTo>
                <a:pt x="2623" y="3072"/>
              </a:lnTo>
              <a:lnTo>
                <a:pt x="2689" y="3025"/>
              </a:lnTo>
              <a:lnTo>
                <a:pt x="2752" y="2975"/>
              </a:lnTo>
              <a:lnTo>
                <a:pt x="2813" y="2922"/>
              </a:lnTo>
              <a:lnTo>
                <a:pt x="2872" y="2867"/>
              </a:lnTo>
              <a:lnTo>
                <a:pt x="2928" y="2808"/>
              </a:lnTo>
              <a:lnTo>
                <a:pt x="2980" y="2747"/>
              </a:lnTo>
              <a:lnTo>
                <a:pt x="3030" y="2684"/>
              </a:lnTo>
              <a:lnTo>
                <a:pt x="3077" y="2618"/>
              </a:lnTo>
              <a:lnTo>
                <a:pt x="3121" y="2550"/>
              </a:lnTo>
              <a:lnTo>
                <a:pt x="3161" y="2480"/>
              </a:lnTo>
              <a:lnTo>
                <a:pt x="3198" y="2407"/>
              </a:lnTo>
              <a:lnTo>
                <a:pt x="3232" y="2332"/>
              </a:lnTo>
              <a:lnTo>
                <a:pt x="3262" y="2256"/>
              </a:lnTo>
              <a:lnTo>
                <a:pt x="3289" y="2179"/>
              </a:lnTo>
              <a:lnTo>
                <a:pt x="3312" y="2098"/>
              </a:lnTo>
              <a:lnTo>
                <a:pt x="3331" y="2018"/>
              </a:lnTo>
              <a:lnTo>
                <a:pt x="3345" y="1934"/>
              </a:lnTo>
              <a:lnTo>
                <a:pt x="3355" y="1851"/>
              </a:lnTo>
              <a:lnTo>
                <a:pt x="3363" y="1765"/>
              </a:lnTo>
              <a:lnTo>
                <a:pt x="3365" y="1679"/>
              </a:lnTo>
              <a:lnTo>
                <a:pt x="3363" y="1593"/>
              </a:lnTo>
              <a:lnTo>
                <a:pt x="3355" y="1508"/>
              </a:lnTo>
              <a:lnTo>
                <a:pt x="3345" y="1423"/>
              </a:lnTo>
              <a:lnTo>
                <a:pt x="3331" y="1341"/>
              </a:lnTo>
              <a:lnTo>
                <a:pt x="3312" y="1259"/>
              </a:lnTo>
              <a:lnTo>
                <a:pt x="3289" y="1180"/>
              </a:lnTo>
              <a:lnTo>
                <a:pt x="3262" y="1101"/>
              </a:lnTo>
              <a:lnTo>
                <a:pt x="3232" y="1025"/>
              </a:lnTo>
              <a:lnTo>
                <a:pt x="3198" y="951"/>
              </a:lnTo>
              <a:lnTo>
                <a:pt x="3161" y="879"/>
              </a:lnTo>
              <a:lnTo>
                <a:pt x="3121" y="808"/>
              </a:lnTo>
              <a:lnTo>
                <a:pt x="3077" y="740"/>
              </a:lnTo>
              <a:lnTo>
                <a:pt x="3030" y="674"/>
              </a:lnTo>
              <a:lnTo>
                <a:pt x="2980" y="611"/>
              </a:lnTo>
              <a:lnTo>
                <a:pt x="2928" y="550"/>
              </a:lnTo>
              <a:lnTo>
                <a:pt x="2872" y="492"/>
              </a:lnTo>
              <a:lnTo>
                <a:pt x="2813" y="436"/>
              </a:lnTo>
              <a:lnTo>
                <a:pt x="2752" y="384"/>
              </a:lnTo>
              <a:lnTo>
                <a:pt x="2689" y="333"/>
              </a:lnTo>
              <a:lnTo>
                <a:pt x="2623" y="287"/>
              </a:lnTo>
              <a:lnTo>
                <a:pt x="2555" y="242"/>
              </a:lnTo>
              <a:lnTo>
                <a:pt x="2484" y="202"/>
              </a:lnTo>
              <a:lnTo>
                <a:pt x="2411" y="165"/>
              </a:lnTo>
              <a:lnTo>
                <a:pt x="2337" y="132"/>
              </a:lnTo>
              <a:lnTo>
                <a:pt x="2261" y="101"/>
              </a:lnTo>
              <a:lnTo>
                <a:pt x="2182" y="75"/>
              </a:lnTo>
              <a:lnTo>
                <a:pt x="2103" y="53"/>
              </a:lnTo>
              <a:lnTo>
                <a:pt x="2021" y="34"/>
              </a:lnTo>
              <a:lnTo>
                <a:pt x="1938" y="19"/>
              </a:lnTo>
              <a:lnTo>
                <a:pt x="1855" y="8"/>
              </a:lnTo>
              <a:lnTo>
                <a:pt x="1769" y="2"/>
              </a:lnTo>
              <a:lnTo>
                <a:pt x="1682" y="0"/>
              </a:lnTo>
              <a:close/>
            </a:path>
          </a:pathLst>
        </a:custGeom>
        <a:solidFill>
          <a:srgbClr val="33CC33"/>
        </a:solidFill>
        <a:ln w="9525" cap="flat" cmpd="sng">
          <a:solidFill>
            <a:srgbClr val="C0C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
  <sheetViews>
    <sheetView topLeftCell="A17" zoomScale="80" zoomScaleNormal="80" workbookViewId="0">
      <selection activeCell="M29" sqref="M29"/>
    </sheetView>
  </sheetViews>
  <sheetFormatPr defaultColWidth="9.140625" defaultRowHeight="12.75" x14ac:dyDescent="0.2"/>
  <cols>
    <col min="1" max="1" width="5.5703125" style="33" customWidth="1"/>
    <col min="2" max="2" width="11.85546875" style="1" customWidth="1"/>
    <col min="3" max="3" width="16.85546875" style="1" customWidth="1"/>
    <col min="4" max="5" width="14.5703125" style="1" customWidth="1"/>
    <col min="6" max="6" width="16.140625" style="11" bestFit="1" customWidth="1"/>
    <col min="7" max="7" width="14.5703125" style="21" customWidth="1"/>
    <col min="8" max="8" width="26.5703125" style="1" customWidth="1"/>
    <col min="9" max="9" width="15.5703125" style="1" customWidth="1"/>
    <col min="10" max="11" width="22.5703125" style="1" customWidth="1"/>
    <col min="12" max="12" width="12.5703125" style="33" customWidth="1"/>
    <col min="13" max="13" width="17.5703125" style="33" customWidth="1"/>
    <col min="14" max="15" width="10.5703125" style="1" bestFit="1" customWidth="1"/>
    <col min="16" max="259" width="9.140625" style="1"/>
    <col min="260" max="260" width="12.42578125" style="1" customWidth="1"/>
    <col min="261" max="261" width="36.85546875" style="1" customWidth="1"/>
    <col min="262" max="262" width="11" style="1" customWidth="1"/>
    <col min="263" max="263" width="13.42578125" style="1" customWidth="1"/>
    <col min="264" max="264" width="11.5703125" style="1" customWidth="1"/>
    <col min="265" max="265" width="11.140625" style="1" customWidth="1"/>
    <col min="266" max="266" width="17.5703125" style="1" customWidth="1"/>
    <col min="267" max="267" width="14" style="1" customWidth="1"/>
    <col min="268" max="268" width="9.140625" style="1"/>
    <col min="269" max="269" width="17.5703125" style="1" customWidth="1"/>
    <col min="270" max="515" width="9.140625" style="1"/>
    <col min="516" max="516" width="12.42578125" style="1" customWidth="1"/>
    <col min="517" max="517" width="36.85546875" style="1" customWidth="1"/>
    <col min="518" max="518" width="11" style="1" customWidth="1"/>
    <col min="519" max="519" width="13.42578125" style="1" customWidth="1"/>
    <col min="520" max="520" width="11.5703125" style="1" customWidth="1"/>
    <col min="521" max="521" width="11.140625" style="1" customWidth="1"/>
    <col min="522" max="522" width="17.5703125" style="1" customWidth="1"/>
    <col min="523" max="523" width="14" style="1" customWidth="1"/>
    <col min="524" max="524" width="9.140625" style="1"/>
    <col min="525" max="525" width="17.5703125" style="1" customWidth="1"/>
    <col min="526" max="771" width="9.140625" style="1"/>
    <col min="772" max="772" width="12.42578125" style="1" customWidth="1"/>
    <col min="773" max="773" width="36.85546875" style="1" customWidth="1"/>
    <col min="774" max="774" width="11" style="1" customWidth="1"/>
    <col min="775" max="775" width="13.42578125" style="1" customWidth="1"/>
    <col min="776" max="776" width="11.5703125" style="1" customWidth="1"/>
    <col min="777" max="777" width="11.140625" style="1" customWidth="1"/>
    <col min="778" max="778" width="17.5703125" style="1" customWidth="1"/>
    <col min="779" max="779" width="14" style="1" customWidth="1"/>
    <col min="780" max="780" width="9.140625" style="1"/>
    <col min="781" max="781" width="17.5703125" style="1" customWidth="1"/>
    <col min="782" max="1027" width="9.140625" style="1"/>
    <col min="1028" max="1028" width="12.42578125" style="1" customWidth="1"/>
    <col min="1029" max="1029" width="36.85546875" style="1" customWidth="1"/>
    <col min="1030" max="1030" width="11" style="1" customWidth="1"/>
    <col min="1031" max="1031" width="13.42578125" style="1" customWidth="1"/>
    <col min="1032" max="1032" width="11.5703125" style="1" customWidth="1"/>
    <col min="1033" max="1033" width="11.140625" style="1" customWidth="1"/>
    <col min="1034" max="1034" width="17.5703125" style="1" customWidth="1"/>
    <col min="1035" max="1035" width="14" style="1" customWidth="1"/>
    <col min="1036" max="1036" width="9.140625" style="1"/>
    <col min="1037" max="1037" width="17.5703125" style="1" customWidth="1"/>
    <col min="1038" max="1283" width="9.140625" style="1"/>
    <col min="1284" max="1284" width="12.42578125" style="1" customWidth="1"/>
    <col min="1285" max="1285" width="36.85546875" style="1" customWidth="1"/>
    <col min="1286" max="1286" width="11" style="1" customWidth="1"/>
    <col min="1287" max="1287" width="13.42578125" style="1" customWidth="1"/>
    <col min="1288" max="1288" width="11.5703125" style="1" customWidth="1"/>
    <col min="1289" max="1289" width="11.140625" style="1" customWidth="1"/>
    <col min="1290" max="1290" width="17.5703125" style="1" customWidth="1"/>
    <col min="1291" max="1291" width="14" style="1" customWidth="1"/>
    <col min="1292" max="1292" width="9.140625" style="1"/>
    <col min="1293" max="1293" width="17.5703125" style="1" customWidth="1"/>
    <col min="1294" max="1539" width="9.140625" style="1"/>
    <col min="1540" max="1540" width="12.42578125" style="1" customWidth="1"/>
    <col min="1541" max="1541" width="36.85546875" style="1" customWidth="1"/>
    <col min="1542" max="1542" width="11" style="1" customWidth="1"/>
    <col min="1543" max="1543" width="13.42578125" style="1" customWidth="1"/>
    <col min="1544" max="1544" width="11.5703125" style="1" customWidth="1"/>
    <col min="1545" max="1545" width="11.140625" style="1" customWidth="1"/>
    <col min="1546" max="1546" width="17.5703125" style="1" customWidth="1"/>
    <col min="1547" max="1547" width="14" style="1" customWidth="1"/>
    <col min="1548" max="1548" width="9.140625" style="1"/>
    <col min="1549" max="1549" width="17.5703125" style="1" customWidth="1"/>
    <col min="1550" max="1795" width="9.140625" style="1"/>
    <col min="1796" max="1796" width="12.42578125" style="1" customWidth="1"/>
    <col min="1797" max="1797" width="36.85546875" style="1" customWidth="1"/>
    <col min="1798" max="1798" width="11" style="1" customWidth="1"/>
    <col min="1799" max="1799" width="13.42578125" style="1" customWidth="1"/>
    <col min="1800" max="1800" width="11.5703125" style="1" customWidth="1"/>
    <col min="1801" max="1801" width="11.140625" style="1" customWidth="1"/>
    <col min="1802" max="1802" width="17.5703125" style="1" customWidth="1"/>
    <col min="1803" max="1803" width="14" style="1" customWidth="1"/>
    <col min="1804" max="1804" width="9.140625" style="1"/>
    <col min="1805" max="1805" width="17.5703125" style="1" customWidth="1"/>
    <col min="1806" max="2051" width="9.140625" style="1"/>
    <col min="2052" max="2052" width="12.42578125" style="1" customWidth="1"/>
    <col min="2053" max="2053" width="36.85546875" style="1" customWidth="1"/>
    <col min="2054" max="2054" width="11" style="1" customWidth="1"/>
    <col min="2055" max="2055" width="13.42578125" style="1" customWidth="1"/>
    <col min="2056" max="2056" width="11.5703125" style="1" customWidth="1"/>
    <col min="2057" max="2057" width="11.140625" style="1" customWidth="1"/>
    <col min="2058" max="2058" width="17.5703125" style="1" customWidth="1"/>
    <col min="2059" max="2059" width="14" style="1" customWidth="1"/>
    <col min="2060" max="2060" width="9.140625" style="1"/>
    <col min="2061" max="2061" width="17.5703125" style="1" customWidth="1"/>
    <col min="2062" max="2307" width="9.140625" style="1"/>
    <col min="2308" max="2308" width="12.42578125" style="1" customWidth="1"/>
    <col min="2309" max="2309" width="36.85546875" style="1" customWidth="1"/>
    <col min="2310" max="2310" width="11" style="1" customWidth="1"/>
    <col min="2311" max="2311" width="13.42578125" style="1" customWidth="1"/>
    <col min="2312" max="2312" width="11.5703125" style="1" customWidth="1"/>
    <col min="2313" max="2313" width="11.140625" style="1" customWidth="1"/>
    <col min="2314" max="2314" width="17.5703125" style="1" customWidth="1"/>
    <col min="2315" max="2315" width="14" style="1" customWidth="1"/>
    <col min="2316" max="2316" width="9.140625" style="1"/>
    <col min="2317" max="2317" width="17.5703125" style="1" customWidth="1"/>
    <col min="2318" max="2563" width="9.140625" style="1"/>
    <col min="2564" max="2564" width="12.42578125" style="1" customWidth="1"/>
    <col min="2565" max="2565" width="36.85546875" style="1" customWidth="1"/>
    <col min="2566" max="2566" width="11" style="1" customWidth="1"/>
    <col min="2567" max="2567" width="13.42578125" style="1" customWidth="1"/>
    <col min="2568" max="2568" width="11.5703125" style="1" customWidth="1"/>
    <col min="2569" max="2569" width="11.140625" style="1" customWidth="1"/>
    <col min="2570" max="2570" width="17.5703125" style="1" customWidth="1"/>
    <col min="2571" max="2571" width="14" style="1" customWidth="1"/>
    <col min="2572" max="2572" width="9.140625" style="1"/>
    <col min="2573" max="2573" width="17.5703125" style="1" customWidth="1"/>
    <col min="2574" max="2819" width="9.140625" style="1"/>
    <col min="2820" max="2820" width="12.42578125" style="1" customWidth="1"/>
    <col min="2821" max="2821" width="36.85546875" style="1" customWidth="1"/>
    <col min="2822" max="2822" width="11" style="1" customWidth="1"/>
    <col min="2823" max="2823" width="13.42578125" style="1" customWidth="1"/>
    <col min="2824" max="2824" width="11.5703125" style="1" customWidth="1"/>
    <col min="2825" max="2825" width="11.140625" style="1" customWidth="1"/>
    <col min="2826" max="2826" width="17.5703125" style="1" customWidth="1"/>
    <col min="2827" max="2827" width="14" style="1" customWidth="1"/>
    <col min="2828" max="2828" width="9.140625" style="1"/>
    <col min="2829" max="2829" width="17.5703125" style="1" customWidth="1"/>
    <col min="2830" max="3075" width="9.140625" style="1"/>
    <col min="3076" max="3076" width="12.42578125" style="1" customWidth="1"/>
    <col min="3077" max="3077" width="36.85546875" style="1" customWidth="1"/>
    <col min="3078" max="3078" width="11" style="1" customWidth="1"/>
    <col min="3079" max="3079" width="13.42578125" style="1" customWidth="1"/>
    <col min="3080" max="3080" width="11.5703125" style="1" customWidth="1"/>
    <col min="3081" max="3081" width="11.140625" style="1" customWidth="1"/>
    <col min="3082" max="3082" width="17.5703125" style="1" customWidth="1"/>
    <col min="3083" max="3083" width="14" style="1" customWidth="1"/>
    <col min="3084" max="3084" width="9.140625" style="1"/>
    <col min="3085" max="3085" width="17.5703125" style="1" customWidth="1"/>
    <col min="3086" max="3331" width="9.140625" style="1"/>
    <col min="3332" max="3332" width="12.42578125" style="1" customWidth="1"/>
    <col min="3333" max="3333" width="36.85546875" style="1" customWidth="1"/>
    <col min="3334" max="3334" width="11" style="1" customWidth="1"/>
    <col min="3335" max="3335" width="13.42578125" style="1" customWidth="1"/>
    <col min="3336" max="3336" width="11.5703125" style="1" customWidth="1"/>
    <col min="3337" max="3337" width="11.140625" style="1" customWidth="1"/>
    <col min="3338" max="3338" width="17.5703125" style="1" customWidth="1"/>
    <col min="3339" max="3339" width="14" style="1" customWidth="1"/>
    <col min="3340" max="3340" width="9.140625" style="1"/>
    <col min="3341" max="3341" width="17.5703125" style="1" customWidth="1"/>
    <col min="3342" max="3587" width="9.140625" style="1"/>
    <col min="3588" max="3588" width="12.42578125" style="1" customWidth="1"/>
    <col min="3589" max="3589" width="36.85546875" style="1" customWidth="1"/>
    <col min="3590" max="3590" width="11" style="1" customWidth="1"/>
    <col min="3591" max="3591" width="13.42578125" style="1" customWidth="1"/>
    <col min="3592" max="3592" width="11.5703125" style="1" customWidth="1"/>
    <col min="3593" max="3593" width="11.140625" style="1" customWidth="1"/>
    <col min="3594" max="3594" width="17.5703125" style="1" customWidth="1"/>
    <col min="3595" max="3595" width="14" style="1" customWidth="1"/>
    <col min="3596" max="3596" width="9.140625" style="1"/>
    <col min="3597" max="3597" width="17.5703125" style="1" customWidth="1"/>
    <col min="3598" max="3843" width="9.140625" style="1"/>
    <col min="3844" max="3844" width="12.42578125" style="1" customWidth="1"/>
    <col min="3845" max="3845" width="36.85546875" style="1" customWidth="1"/>
    <col min="3846" max="3846" width="11" style="1" customWidth="1"/>
    <col min="3847" max="3847" width="13.42578125" style="1" customWidth="1"/>
    <col min="3848" max="3848" width="11.5703125" style="1" customWidth="1"/>
    <col min="3849" max="3849" width="11.140625" style="1" customWidth="1"/>
    <col min="3850" max="3850" width="17.5703125" style="1" customWidth="1"/>
    <col min="3851" max="3851" width="14" style="1" customWidth="1"/>
    <col min="3852" max="3852" width="9.140625" style="1"/>
    <col min="3853" max="3853" width="17.5703125" style="1" customWidth="1"/>
    <col min="3854" max="4099" width="9.140625" style="1"/>
    <col min="4100" max="4100" width="12.42578125" style="1" customWidth="1"/>
    <col min="4101" max="4101" width="36.85546875" style="1" customWidth="1"/>
    <col min="4102" max="4102" width="11" style="1" customWidth="1"/>
    <col min="4103" max="4103" width="13.42578125" style="1" customWidth="1"/>
    <col min="4104" max="4104" width="11.5703125" style="1" customWidth="1"/>
    <col min="4105" max="4105" width="11.140625" style="1" customWidth="1"/>
    <col min="4106" max="4106" width="17.5703125" style="1" customWidth="1"/>
    <col min="4107" max="4107" width="14" style="1" customWidth="1"/>
    <col min="4108" max="4108" width="9.140625" style="1"/>
    <col min="4109" max="4109" width="17.5703125" style="1" customWidth="1"/>
    <col min="4110" max="4355" width="9.140625" style="1"/>
    <col min="4356" max="4356" width="12.42578125" style="1" customWidth="1"/>
    <col min="4357" max="4357" width="36.85546875" style="1" customWidth="1"/>
    <col min="4358" max="4358" width="11" style="1" customWidth="1"/>
    <col min="4359" max="4359" width="13.42578125" style="1" customWidth="1"/>
    <col min="4360" max="4360" width="11.5703125" style="1" customWidth="1"/>
    <col min="4361" max="4361" width="11.140625" style="1" customWidth="1"/>
    <col min="4362" max="4362" width="17.5703125" style="1" customWidth="1"/>
    <col min="4363" max="4363" width="14" style="1" customWidth="1"/>
    <col min="4364" max="4364" width="9.140625" style="1"/>
    <col min="4365" max="4365" width="17.5703125" style="1" customWidth="1"/>
    <col min="4366" max="4611" width="9.140625" style="1"/>
    <col min="4612" max="4612" width="12.42578125" style="1" customWidth="1"/>
    <col min="4613" max="4613" width="36.85546875" style="1" customWidth="1"/>
    <col min="4614" max="4614" width="11" style="1" customWidth="1"/>
    <col min="4615" max="4615" width="13.42578125" style="1" customWidth="1"/>
    <col min="4616" max="4616" width="11.5703125" style="1" customWidth="1"/>
    <col min="4617" max="4617" width="11.140625" style="1" customWidth="1"/>
    <col min="4618" max="4618" width="17.5703125" style="1" customWidth="1"/>
    <col min="4619" max="4619" width="14" style="1" customWidth="1"/>
    <col min="4620" max="4620" width="9.140625" style="1"/>
    <col min="4621" max="4621" width="17.5703125" style="1" customWidth="1"/>
    <col min="4622" max="4867" width="9.140625" style="1"/>
    <col min="4868" max="4868" width="12.42578125" style="1" customWidth="1"/>
    <col min="4869" max="4869" width="36.85546875" style="1" customWidth="1"/>
    <col min="4870" max="4870" width="11" style="1" customWidth="1"/>
    <col min="4871" max="4871" width="13.42578125" style="1" customWidth="1"/>
    <col min="4872" max="4872" width="11.5703125" style="1" customWidth="1"/>
    <col min="4873" max="4873" width="11.140625" style="1" customWidth="1"/>
    <col min="4874" max="4874" width="17.5703125" style="1" customWidth="1"/>
    <col min="4875" max="4875" width="14" style="1" customWidth="1"/>
    <col min="4876" max="4876" width="9.140625" style="1"/>
    <col min="4877" max="4877" width="17.5703125" style="1" customWidth="1"/>
    <col min="4878" max="5123" width="9.140625" style="1"/>
    <col min="5124" max="5124" width="12.42578125" style="1" customWidth="1"/>
    <col min="5125" max="5125" width="36.85546875" style="1" customWidth="1"/>
    <col min="5126" max="5126" width="11" style="1" customWidth="1"/>
    <col min="5127" max="5127" width="13.42578125" style="1" customWidth="1"/>
    <col min="5128" max="5128" width="11.5703125" style="1" customWidth="1"/>
    <col min="5129" max="5129" width="11.140625" style="1" customWidth="1"/>
    <col min="5130" max="5130" width="17.5703125" style="1" customWidth="1"/>
    <col min="5131" max="5131" width="14" style="1" customWidth="1"/>
    <col min="5132" max="5132" width="9.140625" style="1"/>
    <col min="5133" max="5133" width="17.5703125" style="1" customWidth="1"/>
    <col min="5134" max="5379" width="9.140625" style="1"/>
    <col min="5380" max="5380" width="12.42578125" style="1" customWidth="1"/>
    <col min="5381" max="5381" width="36.85546875" style="1" customWidth="1"/>
    <col min="5382" max="5382" width="11" style="1" customWidth="1"/>
    <col min="5383" max="5383" width="13.42578125" style="1" customWidth="1"/>
    <col min="5384" max="5384" width="11.5703125" style="1" customWidth="1"/>
    <col min="5385" max="5385" width="11.140625" style="1" customWidth="1"/>
    <col min="5386" max="5386" width="17.5703125" style="1" customWidth="1"/>
    <col min="5387" max="5387" width="14" style="1" customWidth="1"/>
    <col min="5388" max="5388" width="9.140625" style="1"/>
    <col min="5389" max="5389" width="17.5703125" style="1" customWidth="1"/>
    <col min="5390" max="5635" width="9.140625" style="1"/>
    <col min="5636" max="5636" width="12.42578125" style="1" customWidth="1"/>
    <col min="5637" max="5637" width="36.85546875" style="1" customWidth="1"/>
    <col min="5638" max="5638" width="11" style="1" customWidth="1"/>
    <col min="5639" max="5639" width="13.42578125" style="1" customWidth="1"/>
    <col min="5640" max="5640" width="11.5703125" style="1" customWidth="1"/>
    <col min="5641" max="5641" width="11.140625" style="1" customWidth="1"/>
    <col min="5642" max="5642" width="17.5703125" style="1" customWidth="1"/>
    <col min="5643" max="5643" width="14" style="1" customWidth="1"/>
    <col min="5644" max="5644" width="9.140625" style="1"/>
    <col min="5645" max="5645" width="17.5703125" style="1" customWidth="1"/>
    <col min="5646" max="5891" width="9.140625" style="1"/>
    <col min="5892" max="5892" width="12.42578125" style="1" customWidth="1"/>
    <col min="5893" max="5893" width="36.85546875" style="1" customWidth="1"/>
    <col min="5894" max="5894" width="11" style="1" customWidth="1"/>
    <col min="5895" max="5895" width="13.42578125" style="1" customWidth="1"/>
    <col min="5896" max="5896" width="11.5703125" style="1" customWidth="1"/>
    <col min="5897" max="5897" width="11.140625" style="1" customWidth="1"/>
    <col min="5898" max="5898" width="17.5703125" style="1" customWidth="1"/>
    <col min="5899" max="5899" width="14" style="1" customWidth="1"/>
    <col min="5900" max="5900" width="9.140625" style="1"/>
    <col min="5901" max="5901" width="17.5703125" style="1" customWidth="1"/>
    <col min="5902" max="6147" width="9.140625" style="1"/>
    <col min="6148" max="6148" width="12.42578125" style="1" customWidth="1"/>
    <col min="6149" max="6149" width="36.85546875" style="1" customWidth="1"/>
    <col min="6150" max="6150" width="11" style="1" customWidth="1"/>
    <col min="6151" max="6151" width="13.42578125" style="1" customWidth="1"/>
    <col min="6152" max="6152" width="11.5703125" style="1" customWidth="1"/>
    <col min="6153" max="6153" width="11.140625" style="1" customWidth="1"/>
    <col min="6154" max="6154" width="17.5703125" style="1" customWidth="1"/>
    <col min="6155" max="6155" width="14" style="1" customWidth="1"/>
    <col min="6156" max="6156" width="9.140625" style="1"/>
    <col min="6157" max="6157" width="17.5703125" style="1" customWidth="1"/>
    <col min="6158" max="6403" width="9.140625" style="1"/>
    <col min="6404" max="6404" width="12.42578125" style="1" customWidth="1"/>
    <col min="6405" max="6405" width="36.85546875" style="1" customWidth="1"/>
    <col min="6406" max="6406" width="11" style="1" customWidth="1"/>
    <col min="6407" max="6407" width="13.42578125" style="1" customWidth="1"/>
    <col min="6408" max="6408" width="11.5703125" style="1" customWidth="1"/>
    <col min="6409" max="6409" width="11.140625" style="1" customWidth="1"/>
    <col min="6410" max="6410" width="17.5703125" style="1" customWidth="1"/>
    <col min="6411" max="6411" width="14" style="1" customWidth="1"/>
    <col min="6412" max="6412" width="9.140625" style="1"/>
    <col min="6413" max="6413" width="17.5703125" style="1" customWidth="1"/>
    <col min="6414" max="6659" width="9.140625" style="1"/>
    <col min="6660" max="6660" width="12.42578125" style="1" customWidth="1"/>
    <col min="6661" max="6661" width="36.85546875" style="1" customWidth="1"/>
    <col min="6662" max="6662" width="11" style="1" customWidth="1"/>
    <col min="6663" max="6663" width="13.42578125" style="1" customWidth="1"/>
    <col min="6664" max="6664" width="11.5703125" style="1" customWidth="1"/>
    <col min="6665" max="6665" width="11.140625" style="1" customWidth="1"/>
    <col min="6666" max="6666" width="17.5703125" style="1" customWidth="1"/>
    <col min="6667" max="6667" width="14" style="1" customWidth="1"/>
    <col min="6668" max="6668" width="9.140625" style="1"/>
    <col min="6669" max="6669" width="17.5703125" style="1" customWidth="1"/>
    <col min="6670" max="6915" width="9.140625" style="1"/>
    <col min="6916" max="6916" width="12.42578125" style="1" customWidth="1"/>
    <col min="6917" max="6917" width="36.85546875" style="1" customWidth="1"/>
    <col min="6918" max="6918" width="11" style="1" customWidth="1"/>
    <col min="6919" max="6919" width="13.42578125" style="1" customWidth="1"/>
    <col min="6920" max="6920" width="11.5703125" style="1" customWidth="1"/>
    <col min="6921" max="6921" width="11.140625" style="1" customWidth="1"/>
    <col min="6922" max="6922" width="17.5703125" style="1" customWidth="1"/>
    <col min="6923" max="6923" width="14" style="1" customWidth="1"/>
    <col min="6924" max="6924" width="9.140625" style="1"/>
    <col min="6925" max="6925" width="17.5703125" style="1" customWidth="1"/>
    <col min="6926" max="7171" width="9.140625" style="1"/>
    <col min="7172" max="7172" width="12.42578125" style="1" customWidth="1"/>
    <col min="7173" max="7173" width="36.85546875" style="1" customWidth="1"/>
    <col min="7174" max="7174" width="11" style="1" customWidth="1"/>
    <col min="7175" max="7175" width="13.42578125" style="1" customWidth="1"/>
    <col min="7176" max="7176" width="11.5703125" style="1" customWidth="1"/>
    <col min="7177" max="7177" width="11.140625" style="1" customWidth="1"/>
    <col min="7178" max="7178" width="17.5703125" style="1" customWidth="1"/>
    <col min="7179" max="7179" width="14" style="1" customWidth="1"/>
    <col min="7180" max="7180" width="9.140625" style="1"/>
    <col min="7181" max="7181" width="17.5703125" style="1" customWidth="1"/>
    <col min="7182" max="7427" width="9.140625" style="1"/>
    <col min="7428" max="7428" width="12.42578125" style="1" customWidth="1"/>
    <col min="7429" max="7429" width="36.85546875" style="1" customWidth="1"/>
    <col min="7430" max="7430" width="11" style="1" customWidth="1"/>
    <col min="7431" max="7431" width="13.42578125" style="1" customWidth="1"/>
    <col min="7432" max="7432" width="11.5703125" style="1" customWidth="1"/>
    <col min="7433" max="7433" width="11.140625" style="1" customWidth="1"/>
    <col min="7434" max="7434" width="17.5703125" style="1" customWidth="1"/>
    <col min="7435" max="7435" width="14" style="1" customWidth="1"/>
    <col min="7436" max="7436" width="9.140625" style="1"/>
    <col min="7437" max="7437" width="17.5703125" style="1" customWidth="1"/>
    <col min="7438" max="7683" width="9.140625" style="1"/>
    <col min="7684" max="7684" width="12.42578125" style="1" customWidth="1"/>
    <col min="7685" max="7685" width="36.85546875" style="1" customWidth="1"/>
    <col min="7686" max="7686" width="11" style="1" customWidth="1"/>
    <col min="7687" max="7687" width="13.42578125" style="1" customWidth="1"/>
    <col min="7688" max="7688" width="11.5703125" style="1" customWidth="1"/>
    <col min="7689" max="7689" width="11.140625" style="1" customWidth="1"/>
    <col min="7690" max="7690" width="17.5703125" style="1" customWidth="1"/>
    <col min="7691" max="7691" width="14" style="1" customWidth="1"/>
    <col min="7692" max="7692" width="9.140625" style="1"/>
    <col min="7693" max="7693" width="17.5703125" style="1" customWidth="1"/>
    <col min="7694" max="7939" width="9.140625" style="1"/>
    <col min="7940" max="7940" width="12.42578125" style="1" customWidth="1"/>
    <col min="7941" max="7941" width="36.85546875" style="1" customWidth="1"/>
    <col min="7942" max="7942" width="11" style="1" customWidth="1"/>
    <col min="7943" max="7943" width="13.42578125" style="1" customWidth="1"/>
    <col min="7944" max="7944" width="11.5703125" style="1" customWidth="1"/>
    <col min="7945" max="7945" width="11.140625" style="1" customWidth="1"/>
    <col min="7946" max="7946" width="17.5703125" style="1" customWidth="1"/>
    <col min="7947" max="7947" width="14" style="1" customWidth="1"/>
    <col min="7948" max="7948" width="9.140625" style="1"/>
    <col min="7949" max="7949" width="17.5703125" style="1" customWidth="1"/>
    <col min="7950" max="8195" width="9.140625" style="1"/>
    <col min="8196" max="8196" width="12.42578125" style="1" customWidth="1"/>
    <col min="8197" max="8197" width="36.85546875" style="1" customWidth="1"/>
    <col min="8198" max="8198" width="11" style="1" customWidth="1"/>
    <col min="8199" max="8199" width="13.42578125" style="1" customWidth="1"/>
    <col min="8200" max="8200" width="11.5703125" style="1" customWidth="1"/>
    <col min="8201" max="8201" width="11.140625" style="1" customWidth="1"/>
    <col min="8202" max="8202" width="17.5703125" style="1" customWidth="1"/>
    <col min="8203" max="8203" width="14" style="1" customWidth="1"/>
    <col min="8204" max="8204" width="9.140625" style="1"/>
    <col min="8205" max="8205" width="17.5703125" style="1" customWidth="1"/>
    <col min="8206" max="8451" width="9.140625" style="1"/>
    <col min="8452" max="8452" width="12.42578125" style="1" customWidth="1"/>
    <col min="8453" max="8453" width="36.85546875" style="1" customWidth="1"/>
    <col min="8454" max="8454" width="11" style="1" customWidth="1"/>
    <col min="8455" max="8455" width="13.42578125" style="1" customWidth="1"/>
    <col min="8456" max="8456" width="11.5703125" style="1" customWidth="1"/>
    <col min="8457" max="8457" width="11.140625" style="1" customWidth="1"/>
    <col min="8458" max="8458" width="17.5703125" style="1" customWidth="1"/>
    <col min="8459" max="8459" width="14" style="1" customWidth="1"/>
    <col min="8460" max="8460" width="9.140625" style="1"/>
    <col min="8461" max="8461" width="17.5703125" style="1" customWidth="1"/>
    <col min="8462" max="8707" width="9.140625" style="1"/>
    <col min="8708" max="8708" width="12.42578125" style="1" customWidth="1"/>
    <col min="8709" max="8709" width="36.85546875" style="1" customWidth="1"/>
    <col min="8710" max="8710" width="11" style="1" customWidth="1"/>
    <col min="8711" max="8711" width="13.42578125" style="1" customWidth="1"/>
    <col min="8712" max="8712" width="11.5703125" style="1" customWidth="1"/>
    <col min="8713" max="8713" width="11.140625" style="1" customWidth="1"/>
    <col min="8714" max="8714" width="17.5703125" style="1" customWidth="1"/>
    <col min="8715" max="8715" width="14" style="1" customWidth="1"/>
    <col min="8716" max="8716" width="9.140625" style="1"/>
    <col min="8717" max="8717" width="17.5703125" style="1" customWidth="1"/>
    <col min="8718" max="8963" width="9.140625" style="1"/>
    <col min="8964" max="8964" width="12.42578125" style="1" customWidth="1"/>
    <col min="8965" max="8965" width="36.85546875" style="1" customWidth="1"/>
    <col min="8966" max="8966" width="11" style="1" customWidth="1"/>
    <col min="8967" max="8967" width="13.42578125" style="1" customWidth="1"/>
    <col min="8968" max="8968" width="11.5703125" style="1" customWidth="1"/>
    <col min="8969" max="8969" width="11.140625" style="1" customWidth="1"/>
    <col min="8970" max="8970" width="17.5703125" style="1" customWidth="1"/>
    <col min="8971" max="8971" width="14" style="1" customWidth="1"/>
    <col min="8972" max="8972" width="9.140625" style="1"/>
    <col min="8973" max="8973" width="17.5703125" style="1" customWidth="1"/>
    <col min="8974" max="9219" width="9.140625" style="1"/>
    <col min="9220" max="9220" width="12.42578125" style="1" customWidth="1"/>
    <col min="9221" max="9221" width="36.85546875" style="1" customWidth="1"/>
    <col min="9222" max="9222" width="11" style="1" customWidth="1"/>
    <col min="9223" max="9223" width="13.42578125" style="1" customWidth="1"/>
    <col min="9224" max="9224" width="11.5703125" style="1" customWidth="1"/>
    <col min="9225" max="9225" width="11.140625" style="1" customWidth="1"/>
    <col min="9226" max="9226" width="17.5703125" style="1" customWidth="1"/>
    <col min="9227" max="9227" width="14" style="1" customWidth="1"/>
    <col min="9228" max="9228" width="9.140625" style="1"/>
    <col min="9229" max="9229" width="17.5703125" style="1" customWidth="1"/>
    <col min="9230" max="9475" width="9.140625" style="1"/>
    <col min="9476" max="9476" width="12.42578125" style="1" customWidth="1"/>
    <col min="9477" max="9477" width="36.85546875" style="1" customWidth="1"/>
    <col min="9478" max="9478" width="11" style="1" customWidth="1"/>
    <col min="9479" max="9479" width="13.42578125" style="1" customWidth="1"/>
    <col min="9480" max="9480" width="11.5703125" style="1" customWidth="1"/>
    <col min="9481" max="9481" width="11.140625" style="1" customWidth="1"/>
    <col min="9482" max="9482" width="17.5703125" style="1" customWidth="1"/>
    <col min="9483" max="9483" width="14" style="1" customWidth="1"/>
    <col min="9484" max="9484" width="9.140625" style="1"/>
    <col min="9485" max="9485" width="17.5703125" style="1" customWidth="1"/>
    <col min="9486" max="9731" width="9.140625" style="1"/>
    <col min="9732" max="9732" width="12.42578125" style="1" customWidth="1"/>
    <col min="9733" max="9733" width="36.85546875" style="1" customWidth="1"/>
    <col min="9734" max="9734" width="11" style="1" customWidth="1"/>
    <col min="9735" max="9735" width="13.42578125" style="1" customWidth="1"/>
    <col min="9736" max="9736" width="11.5703125" style="1" customWidth="1"/>
    <col min="9737" max="9737" width="11.140625" style="1" customWidth="1"/>
    <col min="9738" max="9738" width="17.5703125" style="1" customWidth="1"/>
    <col min="9739" max="9739" width="14" style="1" customWidth="1"/>
    <col min="9740" max="9740" width="9.140625" style="1"/>
    <col min="9741" max="9741" width="17.5703125" style="1" customWidth="1"/>
    <col min="9742" max="9987" width="9.140625" style="1"/>
    <col min="9988" max="9988" width="12.42578125" style="1" customWidth="1"/>
    <col min="9989" max="9989" width="36.85546875" style="1" customWidth="1"/>
    <col min="9990" max="9990" width="11" style="1" customWidth="1"/>
    <col min="9991" max="9991" width="13.42578125" style="1" customWidth="1"/>
    <col min="9992" max="9992" width="11.5703125" style="1" customWidth="1"/>
    <col min="9993" max="9993" width="11.140625" style="1" customWidth="1"/>
    <col min="9994" max="9994" width="17.5703125" style="1" customWidth="1"/>
    <col min="9995" max="9995" width="14" style="1" customWidth="1"/>
    <col min="9996" max="9996" width="9.140625" style="1"/>
    <col min="9997" max="9997" width="17.5703125" style="1" customWidth="1"/>
    <col min="9998" max="10243" width="9.140625" style="1"/>
    <col min="10244" max="10244" width="12.42578125" style="1" customWidth="1"/>
    <col min="10245" max="10245" width="36.85546875" style="1" customWidth="1"/>
    <col min="10246" max="10246" width="11" style="1" customWidth="1"/>
    <col min="10247" max="10247" width="13.42578125" style="1" customWidth="1"/>
    <col min="10248" max="10248" width="11.5703125" style="1" customWidth="1"/>
    <col min="10249" max="10249" width="11.140625" style="1" customWidth="1"/>
    <col min="10250" max="10250" width="17.5703125" style="1" customWidth="1"/>
    <col min="10251" max="10251" width="14" style="1" customWidth="1"/>
    <col min="10252" max="10252" width="9.140625" style="1"/>
    <col min="10253" max="10253" width="17.5703125" style="1" customWidth="1"/>
    <col min="10254" max="10499" width="9.140625" style="1"/>
    <col min="10500" max="10500" width="12.42578125" style="1" customWidth="1"/>
    <col min="10501" max="10501" width="36.85546875" style="1" customWidth="1"/>
    <col min="10502" max="10502" width="11" style="1" customWidth="1"/>
    <col min="10503" max="10503" width="13.42578125" style="1" customWidth="1"/>
    <col min="10504" max="10504" width="11.5703125" style="1" customWidth="1"/>
    <col min="10505" max="10505" width="11.140625" style="1" customWidth="1"/>
    <col min="10506" max="10506" width="17.5703125" style="1" customWidth="1"/>
    <col min="10507" max="10507" width="14" style="1" customWidth="1"/>
    <col min="10508" max="10508" width="9.140625" style="1"/>
    <col min="10509" max="10509" width="17.5703125" style="1" customWidth="1"/>
    <col min="10510" max="10755" width="9.140625" style="1"/>
    <col min="10756" max="10756" width="12.42578125" style="1" customWidth="1"/>
    <col min="10757" max="10757" width="36.85546875" style="1" customWidth="1"/>
    <col min="10758" max="10758" width="11" style="1" customWidth="1"/>
    <col min="10759" max="10759" width="13.42578125" style="1" customWidth="1"/>
    <col min="10760" max="10760" width="11.5703125" style="1" customWidth="1"/>
    <col min="10761" max="10761" width="11.140625" style="1" customWidth="1"/>
    <col min="10762" max="10762" width="17.5703125" style="1" customWidth="1"/>
    <col min="10763" max="10763" width="14" style="1" customWidth="1"/>
    <col min="10764" max="10764" width="9.140625" style="1"/>
    <col min="10765" max="10765" width="17.5703125" style="1" customWidth="1"/>
    <col min="10766" max="11011" width="9.140625" style="1"/>
    <col min="11012" max="11012" width="12.42578125" style="1" customWidth="1"/>
    <col min="11013" max="11013" width="36.85546875" style="1" customWidth="1"/>
    <col min="11014" max="11014" width="11" style="1" customWidth="1"/>
    <col min="11015" max="11015" width="13.42578125" style="1" customWidth="1"/>
    <col min="11016" max="11016" width="11.5703125" style="1" customWidth="1"/>
    <col min="11017" max="11017" width="11.140625" style="1" customWidth="1"/>
    <col min="11018" max="11018" width="17.5703125" style="1" customWidth="1"/>
    <col min="11019" max="11019" width="14" style="1" customWidth="1"/>
    <col min="11020" max="11020" width="9.140625" style="1"/>
    <col min="11021" max="11021" width="17.5703125" style="1" customWidth="1"/>
    <col min="11022" max="11267" width="9.140625" style="1"/>
    <col min="11268" max="11268" width="12.42578125" style="1" customWidth="1"/>
    <col min="11269" max="11269" width="36.85546875" style="1" customWidth="1"/>
    <col min="11270" max="11270" width="11" style="1" customWidth="1"/>
    <col min="11271" max="11271" width="13.42578125" style="1" customWidth="1"/>
    <col min="11272" max="11272" width="11.5703125" style="1" customWidth="1"/>
    <col min="11273" max="11273" width="11.140625" style="1" customWidth="1"/>
    <col min="11274" max="11274" width="17.5703125" style="1" customWidth="1"/>
    <col min="11275" max="11275" width="14" style="1" customWidth="1"/>
    <col min="11276" max="11276" width="9.140625" style="1"/>
    <col min="11277" max="11277" width="17.5703125" style="1" customWidth="1"/>
    <col min="11278" max="11523" width="9.140625" style="1"/>
    <col min="11524" max="11524" width="12.42578125" style="1" customWidth="1"/>
    <col min="11525" max="11525" width="36.85546875" style="1" customWidth="1"/>
    <col min="11526" max="11526" width="11" style="1" customWidth="1"/>
    <col min="11527" max="11527" width="13.42578125" style="1" customWidth="1"/>
    <col min="11528" max="11528" width="11.5703125" style="1" customWidth="1"/>
    <col min="11529" max="11529" width="11.140625" style="1" customWidth="1"/>
    <col min="11530" max="11530" width="17.5703125" style="1" customWidth="1"/>
    <col min="11531" max="11531" width="14" style="1" customWidth="1"/>
    <col min="11532" max="11532" width="9.140625" style="1"/>
    <col min="11533" max="11533" width="17.5703125" style="1" customWidth="1"/>
    <col min="11534" max="11779" width="9.140625" style="1"/>
    <col min="11780" max="11780" width="12.42578125" style="1" customWidth="1"/>
    <col min="11781" max="11781" width="36.85546875" style="1" customWidth="1"/>
    <col min="11782" max="11782" width="11" style="1" customWidth="1"/>
    <col min="11783" max="11783" width="13.42578125" style="1" customWidth="1"/>
    <col min="11784" max="11784" width="11.5703125" style="1" customWidth="1"/>
    <col min="11785" max="11785" width="11.140625" style="1" customWidth="1"/>
    <col min="11786" max="11786" width="17.5703125" style="1" customWidth="1"/>
    <col min="11787" max="11787" width="14" style="1" customWidth="1"/>
    <col min="11788" max="11788" width="9.140625" style="1"/>
    <col min="11789" max="11789" width="17.5703125" style="1" customWidth="1"/>
    <col min="11790" max="12035" width="9.140625" style="1"/>
    <col min="12036" max="12036" width="12.42578125" style="1" customWidth="1"/>
    <col min="12037" max="12037" width="36.85546875" style="1" customWidth="1"/>
    <col min="12038" max="12038" width="11" style="1" customWidth="1"/>
    <col min="12039" max="12039" width="13.42578125" style="1" customWidth="1"/>
    <col min="12040" max="12040" width="11.5703125" style="1" customWidth="1"/>
    <col min="12041" max="12041" width="11.140625" style="1" customWidth="1"/>
    <col min="12042" max="12042" width="17.5703125" style="1" customWidth="1"/>
    <col min="12043" max="12043" width="14" style="1" customWidth="1"/>
    <col min="12044" max="12044" width="9.140625" style="1"/>
    <col min="12045" max="12045" width="17.5703125" style="1" customWidth="1"/>
    <col min="12046" max="12291" width="9.140625" style="1"/>
    <col min="12292" max="12292" width="12.42578125" style="1" customWidth="1"/>
    <col min="12293" max="12293" width="36.85546875" style="1" customWidth="1"/>
    <col min="12294" max="12294" width="11" style="1" customWidth="1"/>
    <col min="12295" max="12295" width="13.42578125" style="1" customWidth="1"/>
    <col min="12296" max="12296" width="11.5703125" style="1" customWidth="1"/>
    <col min="12297" max="12297" width="11.140625" style="1" customWidth="1"/>
    <col min="12298" max="12298" width="17.5703125" style="1" customWidth="1"/>
    <col min="12299" max="12299" width="14" style="1" customWidth="1"/>
    <col min="12300" max="12300" width="9.140625" style="1"/>
    <col min="12301" max="12301" width="17.5703125" style="1" customWidth="1"/>
    <col min="12302" max="12547" width="9.140625" style="1"/>
    <col min="12548" max="12548" width="12.42578125" style="1" customWidth="1"/>
    <col min="12549" max="12549" width="36.85546875" style="1" customWidth="1"/>
    <col min="12550" max="12550" width="11" style="1" customWidth="1"/>
    <col min="12551" max="12551" width="13.42578125" style="1" customWidth="1"/>
    <col min="12552" max="12552" width="11.5703125" style="1" customWidth="1"/>
    <col min="12553" max="12553" width="11.140625" style="1" customWidth="1"/>
    <col min="12554" max="12554" width="17.5703125" style="1" customWidth="1"/>
    <col min="12555" max="12555" width="14" style="1" customWidth="1"/>
    <col min="12556" max="12556" width="9.140625" style="1"/>
    <col min="12557" max="12557" width="17.5703125" style="1" customWidth="1"/>
    <col min="12558" max="12803" width="9.140625" style="1"/>
    <col min="12804" max="12804" width="12.42578125" style="1" customWidth="1"/>
    <col min="12805" max="12805" width="36.85546875" style="1" customWidth="1"/>
    <col min="12806" max="12806" width="11" style="1" customWidth="1"/>
    <col min="12807" max="12807" width="13.42578125" style="1" customWidth="1"/>
    <col min="12808" max="12808" width="11.5703125" style="1" customWidth="1"/>
    <col min="12809" max="12809" width="11.140625" style="1" customWidth="1"/>
    <col min="12810" max="12810" width="17.5703125" style="1" customWidth="1"/>
    <col min="12811" max="12811" width="14" style="1" customWidth="1"/>
    <col min="12812" max="12812" width="9.140625" style="1"/>
    <col min="12813" max="12813" width="17.5703125" style="1" customWidth="1"/>
    <col min="12814" max="13059" width="9.140625" style="1"/>
    <col min="13060" max="13060" width="12.42578125" style="1" customWidth="1"/>
    <col min="13061" max="13061" width="36.85546875" style="1" customWidth="1"/>
    <col min="13062" max="13062" width="11" style="1" customWidth="1"/>
    <col min="13063" max="13063" width="13.42578125" style="1" customWidth="1"/>
    <col min="13064" max="13064" width="11.5703125" style="1" customWidth="1"/>
    <col min="13065" max="13065" width="11.140625" style="1" customWidth="1"/>
    <col min="13066" max="13066" width="17.5703125" style="1" customWidth="1"/>
    <col min="13067" max="13067" width="14" style="1" customWidth="1"/>
    <col min="13068" max="13068" width="9.140625" style="1"/>
    <col min="13069" max="13069" width="17.5703125" style="1" customWidth="1"/>
    <col min="13070" max="13315" width="9.140625" style="1"/>
    <col min="13316" max="13316" width="12.42578125" style="1" customWidth="1"/>
    <col min="13317" max="13317" width="36.85546875" style="1" customWidth="1"/>
    <col min="13318" max="13318" width="11" style="1" customWidth="1"/>
    <col min="13319" max="13319" width="13.42578125" style="1" customWidth="1"/>
    <col min="13320" max="13320" width="11.5703125" style="1" customWidth="1"/>
    <col min="13321" max="13321" width="11.140625" style="1" customWidth="1"/>
    <col min="13322" max="13322" width="17.5703125" style="1" customWidth="1"/>
    <col min="13323" max="13323" width="14" style="1" customWidth="1"/>
    <col min="13324" max="13324" width="9.140625" style="1"/>
    <col min="13325" max="13325" width="17.5703125" style="1" customWidth="1"/>
    <col min="13326" max="13571" width="9.140625" style="1"/>
    <col min="13572" max="13572" width="12.42578125" style="1" customWidth="1"/>
    <col min="13573" max="13573" width="36.85546875" style="1" customWidth="1"/>
    <col min="13574" max="13574" width="11" style="1" customWidth="1"/>
    <col min="13575" max="13575" width="13.42578125" style="1" customWidth="1"/>
    <col min="13576" max="13576" width="11.5703125" style="1" customWidth="1"/>
    <col min="13577" max="13577" width="11.140625" style="1" customWidth="1"/>
    <col min="13578" max="13578" width="17.5703125" style="1" customWidth="1"/>
    <col min="13579" max="13579" width="14" style="1" customWidth="1"/>
    <col min="13580" max="13580" width="9.140625" style="1"/>
    <col min="13581" max="13581" width="17.5703125" style="1" customWidth="1"/>
    <col min="13582" max="13827" width="9.140625" style="1"/>
    <col min="13828" max="13828" width="12.42578125" style="1" customWidth="1"/>
    <col min="13829" max="13829" width="36.85546875" style="1" customWidth="1"/>
    <col min="13830" max="13830" width="11" style="1" customWidth="1"/>
    <col min="13831" max="13831" width="13.42578125" style="1" customWidth="1"/>
    <col min="13832" max="13832" width="11.5703125" style="1" customWidth="1"/>
    <col min="13833" max="13833" width="11.140625" style="1" customWidth="1"/>
    <col min="13834" max="13834" width="17.5703125" style="1" customWidth="1"/>
    <col min="13835" max="13835" width="14" style="1" customWidth="1"/>
    <col min="13836" max="13836" width="9.140625" style="1"/>
    <col min="13837" max="13837" width="17.5703125" style="1" customWidth="1"/>
    <col min="13838" max="14083" width="9.140625" style="1"/>
    <col min="14084" max="14084" width="12.42578125" style="1" customWidth="1"/>
    <col min="14085" max="14085" width="36.85546875" style="1" customWidth="1"/>
    <col min="14086" max="14086" width="11" style="1" customWidth="1"/>
    <col min="14087" max="14087" width="13.42578125" style="1" customWidth="1"/>
    <col min="14088" max="14088" width="11.5703125" style="1" customWidth="1"/>
    <col min="14089" max="14089" width="11.140625" style="1" customWidth="1"/>
    <col min="14090" max="14090" width="17.5703125" style="1" customWidth="1"/>
    <col min="14091" max="14091" width="14" style="1" customWidth="1"/>
    <col min="14092" max="14092" width="9.140625" style="1"/>
    <col min="14093" max="14093" width="17.5703125" style="1" customWidth="1"/>
    <col min="14094" max="14339" width="9.140625" style="1"/>
    <col min="14340" max="14340" width="12.42578125" style="1" customWidth="1"/>
    <col min="14341" max="14341" width="36.85546875" style="1" customWidth="1"/>
    <col min="14342" max="14342" width="11" style="1" customWidth="1"/>
    <col min="14343" max="14343" width="13.42578125" style="1" customWidth="1"/>
    <col min="14344" max="14344" width="11.5703125" style="1" customWidth="1"/>
    <col min="14345" max="14345" width="11.140625" style="1" customWidth="1"/>
    <col min="14346" max="14346" width="17.5703125" style="1" customWidth="1"/>
    <col min="14347" max="14347" width="14" style="1" customWidth="1"/>
    <col min="14348" max="14348" width="9.140625" style="1"/>
    <col min="14349" max="14349" width="17.5703125" style="1" customWidth="1"/>
    <col min="14350" max="14595" width="9.140625" style="1"/>
    <col min="14596" max="14596" width="12.42578125" style="1" customWidth="1"/>
    <col min="14597" max="14597" width="36.85546875" style="1" customWidth="1"/>
    <col min="14598" max="14598" width="11" style="1" customWidth="1"/>
    <col min="14599" max="14599" width="13.42578125" style="1" customWidth="1"/>
    <col min="14600" max="14600" width="11.5703125" style="1" customWidth="1"/>
    <col min="14601" max="14601" width="11.140625" style="1" customWidth="1"/>
    <col min="14602" max="14602" width="17.5703125" style="1" customWidth="1"/>
    <col min="14603" max="14603" width="14" style="1" customWidth="1"/>
    <col min="14604" max="14604" width="9.140625" style="1"/>
    <col min="14605" max="14605" width="17.5703125" style="1" customWidth="1"/>
    <col min="14606" max="14851" width="9.140625" style="1"/>
    <col min="14852" max="14852" width="12.42578125" style="1" customWidth="1"/>
    <col min="14853" max="14853" width="36.85546875" style="1" customWidth="1"/>
    <col min="14854" max="14854" width="11" style="1" customWidth="1"/>
    <col min="14855" max="14855" width="13.42578125" style="1" customWidth="1"/>
    <col min="14856" max="14856" width="11.5703125" style="1" customWidth="1"/>
    <col min="14857" max="14857" width="11.140625" style="1" customWidth="1"/>
    <col min="14858" max="14858" width="17.5703125" style="1" customWidth="1"/>
    <col min="14859" max="14859" width="14" style="1" customWidth="1"/>
    <col min="14860" max="14860" width="9.140625" style="1"/>
    <col min="14861" max="14861" width="17.5703125" style="1" customWidth="1"/>
    <col min="14862" max="15107" width="9.140625" style="1"/>
    <col min="15108" max="15108" width="12.42578125" style="1" customWidth="1"/>
    <col min="15109" max="15109" width="36.85546875" style="1" customWidth="1"/>
    <col min="15110" max="15110" width="11" style="1" customWidth="1"/>
    <col min="15111" max="15111" width="13.42578125" style="1" customWidth="1"/>
    <col min="15112" max="15112" width="11.5703125" style="1" customWidth="1"/>
    <col min="15113" max="15113" width="11.140625" style="1" customWidth="1"/>
    <col min="15114" max="15114" width="17.5703125" style="1" customWidth="1"/>
    <col min="15115" max="15115" width="14" style="1" customWidth="1"/>
    <col min="15116" max="15116" width="9.140625" style="1"/>
    <col min="15117" max="15117" width="17.5703125" style="1" customWidth="1"/>
    <col min="15118" max="15363" width="9.140625" style="1"/>
    <col min="15364" max="15364" width="12.42578125" style="1" customWidth="1"/>
    <col min="15365" max="15365" width="36.85546875" style="1" customWidth="1"/>
    <col min="15366" max="15366" width="11" style="1" customWidth="1"/>
    <col min="15367" max="15367" width="13.42578125" style="1" customWidth="1"/>
    <col min="15368" max="15368" width="11.5703125" style="1" customWidth="1"/>
    <col min="15369" max="15369" width="11.140625" style="1" customWidth="1"/>
    <col min="15370" max="15370" width="17.5703125" style="1" customWidth="1"/>
    <col min="15371" max="15371" width="14" style="1" customWidth="1"/>
    <col min="15372" max="15372" width="9.140625" style="1"/>
    <col min="15373" max="15373" width="17.5703125" style="1" customWidth="1"/>
    <col min="15374" max="15619" width="9.140625" style="1"/>
    <col min="15620" max="15620" width="12.42578125" style="1" customWidth="1"/>
    <col min="15621" max="15621" width="36.85546875" style="1" customWidth="1"/>
    <col min="15622" max="15622" width="11" style="1" customWidth="1"/>
    <col min="15623" max="15623" width="13.42578125" style="1" customWidth="1"/>
    <col min="15624" max="15624" width="11.5703125" style="1" customWidth="1"/>
    <col min="15625" max="15625" width="11.140625" style="1" customWidth="1"/>
    <col min="15626" max="15626" width="17.5703125" style="1" customWidth="1"/>
    <col min="15627" max="15627" width="14" style="1" customWidth="1"/>
    <col min="15628" max="15628" width="9.140625" style="1"/>
    <col min="15629" max="15629" width="17.5703125" style="1" customWidth="1"/>
    <col min="15630" max="15875" width="9.140625" style="1"/>
    <col min="15876" max="15876" width="12.42578125" style="1" customWidth="1"/>
    <col min="15877" max="15877" width="36.85546875" style="1" customWidth="1"/>
    <col min="15878" max="15878" width="11" style="1" customWidth="1"/>
    <col min="15879" max="15879" width="13.42578125" style="1" customWidth="1"/>
    <col min="15880" max="15880" width="11.5703125" style="1" customWidth="1"/>
    <col min="15881" max="15881" width="11.140625" style="1" customWidth="1"/>
    <col min="15882" max="15882" width="17.5703125" style="1" customWidth="1"/>
    <col min="15883" max="15883" width="14" style="1" customWidth="1"/>
    <col min="15884" max="15884" width="9.140625" style="1"/>
    <col min="15885" max="15885" width="17.5703125" style="1" customWidth="1"/>
    <col min="15886" max="16131" width="9.140625" style="1"/>
    <col min="16132" max="16132" width="12.42578125" style="1" customWidth="1"/>
    <col min="16133" max="16133" width="36.85546875" style="1" customWidth="1"/>
    <col min="16134" max="16134" width="11" style="1" customWidth="1"/>
    <col min="16135" max="16135" width="13.42578125" style="1" customWidth="1"/>
    <col min="16136" max="16136" width="11.5703125" style="1" customWidth="1"/>
    <col min="16137" max="16137" width="11.140625" style="1" customWidth="1"/>
    <col min="16138" max="16138" width="17.5703125" style="1" customWidth="1"/>
    <col min="16139" max="16139" width="14" style="1" customWidth="1"/>
    <col min="16140" max="16140" width="9.140625" style="1"/>
    <col min="16141" max="16141" width="17.5703125" style="1" customWidth="1"/>
    <col min="16142" max="16384" width="9.140625" style="1"/>
  </cols>
  <sheetData>
    <row r="1" spans="1:14" s="33" customFormat="1" ht="14.1" customHeight="1" x14ac:dyDescent="0.2">
      <c r="B1" s="158"/>
      <c r="C1" s="158"/>
      <c r="D1" s="158"/>
      <c r="E1" s="158"/>
      <c r="F1" s="158"/>
      <c r="G1" s="158"/>
      <c r="H1" s="158"/>
      <c r="I1" s="158"/>
      <c r="J1" s="158"/>
      <c r="K1" s="158"/>
    </row>
    <row r="2" spans="1:14" ht="26.25" x14ac:dyDescent="0.2">
      <c r="B2" s="162"/>
      <c r="C2" s="163"/>
      <c r="D2" s="159" t="s">
        <v>0</v>
      </c>
      <c r="E2" s="160"/>
      <c r="F2" s="160"/>
      <c r="G2" s="160"/>
      <c r="H2" s="160"/>
      <c r="I2" s="160"/>
      <c r="J2" s="160"/>
      <c r="K2" s="161"/>
      <c r="L2" s="36"/>
      <c r="M2" s="36"/>
      <c r="N2" s="2"/>
    </row>
    <row r="3" spans="1:14" ht="15" x14ac:dyDescent="0.2">
      <c r="B3" s="164"/>
      <c r="C3" s="165"/>
      <c r="D3" s="142" t="s">
        <v>1</v>
      </c>
      <c r="E3" s="143"/>
      <c r="F3" s="186" t="s">
        <v>2</v>
      </c>
      <c r="G3" s="186"/>
      <c r="H3" s="186"/>
      <c r="I3" s="186"/>
      <c r="J3" s="186"/>
      <c r="K3" s="187"/>
      <c r="L3" s="36"/>
      <c r="M3" s="36"/>
      <c r="N3" s="2"/>
    </row>
    <row r="4" spans="1:14" ht="15" customHeight="1" x14ac:dyDescent="0.2">
      <c r="B4" s="164"/>
      <c r="C4" s="165"/>
      <c r="D4" s="142" t="s">
        <v>3</v>
      </c>
      <c r="E4" s="143"/>
      <c r="F4" s="186" t="s">
        <v>4</v>
      </c>
      <c r="G4" s="186"/>
      <c r="H4" s="186"/>
      <c r="I4" s="186"/>
      <c r="J4" s="186"/>
      <c r="K4" s="187"/>
      <c r="L4" s="36"/>
      <c r="M4" s="36"/>
      <c r="N4" s="2"/>
    </row>
    <row r="5" spans="1:14" ht="15" customHeight="1" x14ac:dyDescent="0.2">
      <c r="B5" s="164"/>
      <c r="C5" s="165"/>
      <c r="D5" s="142" t="s">
        <v>5</v>
      </c>
      <c r="E5" s="143"/>
      <c r="F5" s="186" t="s">
        <v>6</v>
      </c>
      <c r="G5" s="186"/>
      <c r="H5" s="186"/>
      <c r="I5" s="186"/>
      <c r="J5" s="186"/>
      <c r="K5" s="187"/>
      <c r="L5" s="36"/>
      <c r="M5" s="36"/>
      <c r="N5" s="2"/>
    </row>
    <row r="6" spans="1:14" ht="15" customHeight="1" x14ac:dyDescent="0.2">
      <c r="B6" s="164"/>
      <c r="C6" s="165"/>
      <c r="D6" s="142" t="s">
        <v>7</v>
      </c>
      <c r="E6" s="143"/>
      <c r="F6" s="186" t="s">
        <v>8</v>
      </c>
      <c r="G6" s="186"/>
      <c r="H6" s="186"/>
      <c r="I6" s="186"/>
      <c r="J6" s="186"/>
      <c r="K6" s="187"/>
      <c r="L6" s="36"/>
      <c r="M6" s="36"/>
      <c r="N6" s="2"/>
    </row>
    <row r="7" spans="1:14" ht="15" customHeight="1" x14ac:dyDescent="0.2">
      <c r="B7" s="164"/>
      <c r="C7" s="165"/>
      <c r="D7" s="142" t="s">
        <v>9</v>
      </c>
      <c r="E7" s="143"/>
      <c r="F7" s="186" t="s">
        <v>10</v>
      </c>
      <c r="G7" s="186"/>
      <c r="H7" s="186"/>
      <c r="I7" s="186"/>
      <c r="J7" s="186"/>
      <c r="K7" s="187"/>
      <c r="L7" s="36"/>
      <c r="M7" s="36"/>
      <c r="N7" s="2"/>
    </row>
    <row r="8" spans="1:14" ht="15" customHeight="1" x14ac:dyDescent="0.2">
      <c r="B8" s="164"/>
      <c r="C8" s="165"/>
      <c r="D8" s="142" t="s">
        <v>11</v>
      </c>
      <c r="E8" s="143"/>
      <c r="F8" s="186" t="s">
        <v>12</v>
      </c>
      <c r="G8" s="186"/>
      <c r="H8" s="186"/>
      <c r="I8" s="186"/>
      <c r="J8" s="186"/>
      <c r="K8" s="187"/>
      <c r="L8" s="36"/>
      <c r="M8" s="36"/>
      <c r="N8" s="2"/>
    </row>
    <row r="9" spans="1:14" ht="15" customHeight="1" x14ac:dyDescent="0.2">
      <c r="B9" s="164"/>
      <c r="C9" s="165"/>
      <c r="D9" s="142" t="s">
        <v>13</v>
      </c>
      <c r="E9" s="143"/>
      <c r="F9" s="227" t="s">
        <v>14</v>
      </c>
      <c r="G9" s="228"/>
      <c r="H9" s="117" t="s">
        <v>15</v>
      </c>
      <c r="I9" s="191">
        <f>'Project Details'!E59</f>
        <v>0.30769230769230771</v>
      </c>
      <c r="J9" s="186"/>
      <c r="K9" s="187"/>
      <c r="L9" s="36"/>
      <c r="M9" s="36"/>
      <c r="N9" s="2"/>
    </row>
    <row r="10" spans="1:14" ht="15" customHeight="1" x14ac:dyDescent="0.2">
      <c r="B10" s="164"/>
      <c r="C10" s="165"/>
      <c r="D10" s="142" t="s">
        <v>16</v>
      </c>
      <c r="E10" s="185"/>
      <c r="F10" s="129" t="s">
        <v>17</v>
      </c>
      <c r="G10" s="130"/>
      <c r="H10" s="117" t="s">
        <v>18</v>
      </c>
      <c r="I10" s="188" t="s">
        <v>17</v>
      </c>
      <c r="J10" s="186">
        <v>42542</v>
      </c>
      <c r="K10" s="187"/>
      <c r="L10" s="36"/>
      <c r="M10" s="36"/>
      <c r="N10" s="2"/>
    </row>
    <row r="11" spans="1:14" ht="15" customHeight="1" x14ac:dyDescent="0.2">
      <c r="B11" s="164"/>
      <c r="C11" s="165"/>
      <c r="D11" s="202" t="s">
        <v>19</v>
      </c>
      <c r="E11" s="203"/>
      <c r="F11" s="183">
        <f ca="1">NOW()</f>
        <v>43012.704532175929</v>
      </c>
      <c r="G11" s="184"/>
      <c r="H11" s="121" t="s">
        <v>20</v>
      </c>
      <c r="I11" s="189" t="s">
        <v>21</v>
      </c>
      <c r="J11" s="189" t="s">
        <v>22</v>
      </c>
      <c r="K11" s="190"/>
      <c r="L11" s="36"/>
      <c r="M11" s="36"/>
      <c r="N11" s="2"/>
    </row>
    <row r="12" spans="1:14" s="33" customFormat="1" x14ac:dyDescent="0.2">
      <c r="B12" s="166"/>
      <c r="C12" s="167"/>
      <c r="D12" s="167"/>
      <c r="E12" s="167"/>
      <c r="F12" s="167"/>
      <c r="G12" s="167"/>
      <c r="H12" s="167"/>
      <c r="I12" s="167"/>
      <c r="J12" s="167"/>
      <c r="K12" s="168"/>
      <c r="L12" s="36"/>
      <c r="M12" s="36"/>
      <c r="N12" s="41"/>
    </row>
    <row r="13" spans="1:14" s="4" customFormat="1" ht="15.75" thickBot="1" x14ac:dyDescent="0.25">
      <c r="A13" s="34"/>
      <c r="B13" s="169" t="s">
        <v>23</v>
      </c>
      <c r="C13" s="170"/>
      <c r="D13" s="170"/>
      <c r="E13" s="170"/>
      <c r="F13" s="170"/>
      <c r="G13" s="170"/>
      <c r="H13" s="170"/>
      <c r="I13" s="170"/>
      <c r="J13" s="170"/>
      <c r="K13" s="171"/>
      <c r="L13" s="36"/>
      <c r="M13" s="37"/>
      <c r="N13" s="3"/>
    </row>
    <row r="14" spans="1:14" s="4" customFormat="1" ht="13.5" thickBot="1" x14ac:dyDescent="0.25">
      <c r="A14" s="34"/>
      <c r="B14" s="172" t="s">
        <v>24</v>
      </c>
      <c r="C14" s="173"/>
      <c r="D14" s="174"/>
      <c r="E14" s="174"/>
      <c r="F14" s="174"/>
      <c r="G14" s="174"/>
      <c r="H14" s="174"/>
      <c r="I14" s="174"/>
      <c r="J14" s="174"/>
      <c r="K14" s="175"/>
      <c r="L14" s="36"/>
      <c r="M14" s="36"/>
      <c r="N14" s="3"/>
    </row>
    <row r="15" spans="1:14" s="4" customFormat="1" ht="55.7" customHeight="1" thickBot="1" x14ac:dyDescent="0.25">
      <c r="A15" s="34"/>
      <c r="B15" s="176" t="s">
        <v>25</v>
      </c>
      <c r="C15" s="177"/>
      <c r="D15" s="177"/>
      <c r="E15" s="177"/>
      <c r="F15" s="177"/>
      <c r="G15" s="177"/>
      <c r="H15" s="177"/>
      <c r="I15" s="177"/>
      <c r="J15" s="177"/>
      <c r="K15" s="178"/>
      <c r="L15" s="36"/>
      <c r="M15" s="36"/>
      <c r="N15" s="3"/>
    </row>
    <row r="16" spans="1:14" s="6" customFormat="1" ht="13.5" thickBot="1" x14ac:dyDescent="0.25">
      <c r="A16" s="35"/>
      <c r="B16" s="179" t="s">
        <v>26</v>
      </c>
      <c r="C16" s="180"/>
      <c r="D16" s="181"/>
      <c r="E16" s="181"/>
      <c r="F16" s="181"/>
      <c r="G16" s="181"/>
      <c r="H16" s="181"/>
      <c r="I16" s="181"/>
      <c r="J16" s="181"/>
      <c r="K16" s="182"/>
      <c r="L16" s="38"/>
      <c r="M16" s="38"/>
      <c r="N16" s="5"/>
    </row>
    <row r="17" spans="1:15" s="6" customFormat="1" ht="30" customHeight="1" thickBot="1" x14ac:dyDescent="0.25">
      <c r="A17" s="35"/>
      <c r="B17" s="229" t="s">
        <v>25</v>
      </c>
      <c r="C17" s="230"/>
      <c r="D17" s="230"/>
      <c r="E17" s="230"/>
      <c r="F17" s="230"/>
      <c r="G17" s="230"/>
      <c r="H17" s="230"/>
      <c r="I17" s="230"/>
      <c r="J17" s="230"/>
      <c r="K17" s="231"/>
      <c r="L17" s="38"/>
      <c r="M17" s="38"/>
      <c r="N17" s="5"/>
    </row>
    <row r="18" spans="1:15" s="4" customFormat="1" ht="13.5" thickBot="1" x14ac:dyDescent="0.25">
      <c r="A18" s="34"/>
      <c r="B18" s="179" t="s">
        <v>27</v>
      </c>
      <c r="C18" s="180"/>
      <c r="D18" s="181"/>
      <c r="E18" s="181"/>
      <c r="F18" s="181"/>
      <c r="G18" s="181"/>
      <c r="H18" s="181"/>
      <c r="I18" s="181"/>
      <c r="J18" s="181"/>
      <c r="K18" s="182"/>
      <c r="L18" s="36"/>
      <c r="M18" s="36"/>
      <c r="N18" s="3"/>
    </row>
    <row r="19" spans="1:15" s="4" customFormat="1" ht="22.7" customHeight="1" x14ac:dyDescent="0.2">
      <c r="A19" s="34"/>
      <c r="B19" s="232"/>
      <c r="C19" s="233"/>
      <c r="D19" s="233"/>
      <c r="E19" s="233"/>
      <c r="F19" s="233"/>
      <c r="G19" s="233"/>
      <c r="H19" s="233"/>
      <c r="I19" s="233"/>
      <c r="J19" s="233"/>
      <c r="K19" s="234"/>
      <c r="L19" s="36"/>
      <c r="M19" s="36"/>
      <c r="N19" s="3"/>
    </row>
    <row r="20" spans="1:15" s="4" customFormat="1" ht="16.350000000000001" customHeight="1" x14ac:dyDescent="0.25">
      <c r="A20" s="34"/>
      <c r="B20" s="202" t="s">
        <v>28</v>
      </c>
      <c r="C20" s="235"/>
      <c r="D20" s="142" t="s">
        <v>29</v>
      </c>
      <c r="E20" s="133"/>
      <c r="F20" s="204"/>
      <c r="G20" s="142" t="s">
        <v>30</v>
      </c>
      <c r="H20" s="133"/>
      <c r="I20" s="133"/>
      <c r="J20" s="142"/>
      <c r="K20" s="206"/>
      <c r="L20" s="36"/>
      <c r="M20" s="36"/>
      <c r="N20" s="3"/>
    </row>
    <row r="21" spans="1:15" s="4" customFormat="1" x14ac:dyDescent="0.2">
      <c r="A21" s="34"/>
      <c r="B21" s="236"/>
      <c r="C21" s="237"/>
      <c r="D21" s="45" t="s">
        <v>31</v>
      </c>
      <c r="E21" s="46" t="s">
        <v>32</v>
      </c>
      <c r="F21" s="45" t="s">
        <v>33</v>
      </c>
      <c r="G21" s="47" t="s">
        <v>34</v>
      </c>
      <c r="H21" s="48" t="s">
        <v>35</v>
      </c>
      <c r="I21" s="122" t="s">
        <v>36</v>
      </c>
      <c r="J21" s="207" t="s">
        <v>37</v>
      </c>
      <c r="K21" s="208"/>
      <c r="L21" s="36"/>
      <c r="M21" s="36"/>
      <c r="N21" s="3"/>
    </row>
    <row r="22" spans="1:15" s="4" customFormat="1" ht="15" x14ac:dyDescent="0.25">
      <c r="A22" s="34"/>
      <c r="B22" s="136" t="s">
        <v>38</v>
      </c>
      <c r="C22" s="137"/>
      <c r="D22" s="109">
        <v>1620</v>
      </c>
      <c r="E22" s="28"/>
      <c r="F22" s="62">
        <f>D22+E22</f>
        <v>1620</v>
      </c>
      <c r="G22" s="27"/>
      <c r="H22" s="22">
        <v>1620</v>
      </c>
      <c r="I22" s="63">
        <f>G22+H22</f>
        <v>1620</v>
      </c>
      <c r="J22" s="209" t="s">
        <v>39</v>
      </c>
      <c r="K22" s="210"/>
      <c r="L22" s="36"/>
      <c r="M22" s="36"/>
      <c r="N22" s="3"/>
    </row>
    <row r="23" spans="1:15" s="4" customFormat="1" ht="15" x14ac:dyDescent="0.25">
      <c r="A23" s="34"/>
      <c r="B23" s="136" t="s">
        <v>40</v>
      </c>
      <c r="C23" s="137"/>
      <c r="D23" s="110">
        <v>1780</v>
      </c>
      <c r="E23" s="29"/>
      <c r="F23" s="62">
        <f t="shared" ref="F23:F29" si="0">D23+E23</f>
        <v>1780</v>
      </c>
      <c r="G23" s="27"/>
      <c r="H23" s="98">
        <v>1780</v>
      </c>
      <c r="I23" s="63">
        <f t="shared" ref="I23:I29" si="1">G23+H23</f>
        <v>1780</v>
      </c>
      <c r="J23" s="209"/>
      <c r="K23" s="210"/>
      <c r="L23" s="36"/>
      <c r="M23" s="36"/>
      <c r="N23" s="3"/>
    </row>
    <row r="24" spans="1:15" s="4" customFormat="1" ht="15" x14ac:dyDescent="0.25">
      <c r="A24" s="34"/>
      <c r="B24" s="136" t="s">
        <v>41</v>
      </c>
      <c r="C24" s="137"/>
      <c r="D24" s="110">
        <v>1830</v>
      </c>
      <c r="E24" s="29"/>
      <c r="F24" s="62">
        <f t="shared" si="0"/>
        <v>1830</v>
      </c>
      <c r="G24" s="27"/>
      <c r="H24" s="98">
        <v>1830</v>
      </c>
      <c r="I24" s="63">
        <f t="shared" si="1"/>
        <v>1830</v>
      </c>
      <c r="J24" s="209"/>
      <c r="K24" s="210"/>
      <c r="L24" s="36"/>
      <c r="M24" s="36"/>
      <c r="N24" s="3"/>
    </row>
    <row r="25" spans="1:15" s="4" customFormat="1" ht="15" x14ac:dyDescent="0.25">
      <c r="A25" s="34"/>
      <c r="B25" s="136" t="s">
        <v>42</v>
      </c>
      <c r="C25" s="137"/>
      <c r="D25" s="110">
        <v>1620</v>
      </c>
      <c r="E25" s="29"/>
      <c r="F25" s="62">
        <f t="shared" si="0"/>
        <v>1620</v>
      </c>
      <c r="G25" s="27"/>
      <c r="H25" s="98">
        <v>1620</v>
      </c>
      <c r="I25" s="63">
        <f t="shared" si="1"/>
        <v>1620</v>
      </c>
      <c r="J25" s="209"/>
      <c r="K25" s="210"/>
      <c r="L25" s="36"/>
      <c r="M25" s="36"/>
      <c r="N25" s="3"/>
    </row>
    <row r="26" spans="1:15" s="4" customFormat="1" ht="15" x14ac:dyDescent="0.25">
      <c r="A26" s="34"/>
      <c r="B26" s="136" t="s">
        <v>43</v>
      </c>
      <c r="C26" s="137"/>
      <c r="D26" s="110">
        <f>420+650+500</f>
        <v>1570</v>
      </c>
      <c r="E26" s="29"/>
      <c r="F26" s="62">
        <f t="shared" si="0"/>
        <v>1570</v>
      </c>
      <c r="G26" s="27"/>
      <c r="H26" s="98">
        <v>1570</v>
      </c>
      <c r="I26" s="63">
        <f t="shared" si="1"/>
        <v>1570</v>
      </c>
      <c r="J26" s="209"/>
      <c r="K26" s="210"/>
      <c r="L26" s="36"/>
      <c r="M26" s="36"/>
      <c r="N26" s="3"/>
    </row>
    <row r="27" spans="1:15" s="4" customFormat="1" ht="15" x14ac:dyDescent="0.25">
      <c r="A27" s="34"/>
      <c r="B27" s="136" t="s">
        <v>44</v>
      </c>
      <c r="C27" s="137"/>
      <c r="D27" s="110">
        <v>1150</v>
      </c>
      <c r="E27" s="29"/>
      <c r="F27" s="62">
        <f t="shared" si="0"/>
        <v>1150</v>
      </c>
      <c r="G27" s="27"/>
      <c r="H27" s="98">
        <v>1150</v>
      </c>
      <c r="I27" s="63">
        <f t="shared" si="1"/>
        <v>1150</v>
      </c>
      <c r="J27" s="209"/>
      <c r="K27" s="210"/>
      <c r="L27" s="36"/>
      <c r="M27" s="36"/>
      <c r="N27" s="3"/>
    </row>
    <row r="28" spans="1:15" s="4" customFormat="1" ht="14.45" customHeight="1" x14ac:dyDescent="0.25">
      <c r="A28" s="34"/>
      <c r="B28" s="136" t="s">
        <v>45</v>
      </c>
      <c r="C28" s="137"/>
      <c r="D28" s="111">
        <v>1245</v>
      </c>
      <c r="E28" s="29"/>
      <c r="F28" s="62">
        <f t="shared" si="0"/>
        <v>1245</v>
      </c>
      <c r="G28" s="27"/>
      <c r="H28" s="98">
        <v>1245</v>
      </c>
      <c r="I28" s="63">
        <f t="shared" si="1"/>
        <v>1245</v>
      </c>
      <c r="J28" s="209"/>
      <c r="K28" s="210"/>
      <c r="L28" s="36"/>
      <c r="M28" s="36"/>
      <c r="N28" s="3"/>
    </row>
    <row r="29" spans="1:15" s="4" customFormat="1" ht="45.75" customHeight="1" x14ac:dyDescent="0.25">
      <c r="A29" s="34"/>
      <c r="B29" s="194" t="s">
        <v>46</v>
      </c>
      <c r="C29" s="195"/>
      <c r="D29" s="109">
        <f>880+360</f>
        <v>1240</v>
      </c>
      <c r="E29" s="29"/>
      <c r="F29" s="62">
        <f t="shared" si="0"/>
        <v>1240</v>
      </c>
      <c r="G29" s="27"/>
      <c r="H29" s="98">
        <v>1240</v>
      </c>
      <c r="I29" s="63">
        <f t="shared" si="1"/>
        <v>1240</v>
      </c>
      <c r="J29" s="209"/>
      <c r="K29" s="210"/>
      <c r="L29" s="36"/>
      <c r="M29" s="36"/>
      <c r="N29" s="3"/>
    </row>
    <row r="30" spans="1:15" s="4" customFormat="1" ht="15" x14ac:dyDescent="0.25">
      <c r="A30" s="34"/>
      <c r="B30" s="138" t="s">
        <v>47</v>
      </c>
      <c r="C30" s="139"/>
      <c r="D30" s="57">
        <f t="shared" ref="D30:I30" si="2">SUM(D22:D29)</f>
        <v>12055</v>
      </c>
      <c r="E30" s="57">
        <f t="shared" si="2"/>
        <v>0</v>
      </c>
      <c r="F30" s="57">
        <f t="shared" si="2"/>
        <v>12055</v>
      </c>
      <c r="G30" s="57">
        <f t="shared" si="2"/>
        <v>0</v>
      </c>
      <c r="H30" s="57">
        <f t="shared" si="2"/>
        <v>12055</v>
      </c>
      <c r="I30" s="63">
        <f t="shared" si="2"/>
        <v>12055</v>
      </c>
      <c r="J30" s="58"/>
      <c r="K30" s="59"/>
      <c r="L30" s="36"/>
      <c r="M30" s="39"/>
      <c r="N30" s="3"/>
    </row>
    <row r="31" spans="1:15" s="4" customFormat="1" ht="15" x14ac:dyDescent="0.25">
      <c r="A31" s="34"/>
      <c r="B31" s="131" t="s">
        <v>48</v>
      </c>
      <c r="C31" s="205"/>
      <c r="D31" s="49"/>
      <c r="E31" s="49"/>
      <c r="F31" s="49"/>
      <c r="G31" s="50"/>
      <c r="H31" s="49"/>
      <c r="I31" s="115"/>
      <c r="J31" s="131"/>
      <c r="K31" s="132"/>
      <c r="L31" s="36"/>
      <c r="M31" s="39"/>
      <c r="N31" s="31"/>
      <c r="O31" s="32"/>
    </row>
    <row r="32" spans="1:15" s="4" customFormat="1" ht="15" x14ac:dyDescent="0.25">
      <c r="A32" s="34"/>
      <c r="B32" s="149" t="s">
        <v>49</v>
      </c>
      <c r="C32" s="150"/>
      <c r="D32" s="12">
        <f>D30/100*25</f>
        <v>3013.75</v>
      </c>
      <c r="E32" s="12">
        <f>E30/100*25</f>
        <v>0</v>
      </c>
      <c r="F32" s="64">
        <f>D32+E32</f>
        <v>3013.75</v>
      </c>
      <c r="G32" s="20"/>
      <c r="H32" s="19">
        <v>3013.75</v>
      </c>
      <c r="I32" s="65">
        <f>G32+H32</f>
        <v>3013.75</v>
      </c>
      <c r="J32" s="211"/>
      <c r="K32" s="212"/>
      <c r="L32" s="36"/>
      <c r="M32" s="40"/>
      <c r="N32" s="3"/>
    </row>
    <row r="33" spans="1:14" s="4" customFormat="1" ht="15" x14ac:dyDescent="0.25">
      <c r="A33" s="34"/>
      <c r="B33" s="149" t="s">
        <v>50</v>
      </c>
      <c r="C33" s="150"/>
      <c r="D33" s="12">
        <f>F30/100*5</f>
        <v>602.75</v>
      </c>
      <c r="E33" s="12">
        <f>G30/100*5</f>
        <v>0</v>
      </c>
      <c r="F33" s="64">
        <f>D33+E33</f>
        <v>602.75</v>
      </c>
      <c r="G33" s="20"/>
      <c r="H33" s="19">
        <v>602.75</v>
      </c>
      <c r="I33" s="65">
        <f t="shared" ref="I33:I37" si="3">G33+H33</f>
        <v>602.75</v>
      </c>
      <c r="J33" s="123"/>
      <c r="K33" s="124"/>
      <c r="L33" s="36"/>
      <c r="M33" s="40"/>
      <c r="N33" s="3"/>
    </row>
    <row r="34" spans="1:14" s="4" customFormat="1" ht="15" x14ac:dyDescent="0.25">
      <c r="A34" s="34"/>
      <c r="B34" s="149" t="s">
        <v>51</v>
      </c>
      <c r="C34" s="150"/>
      <c r="D34" s="12">
        <f>D30/100*10</f>
        <v>1205.5</v>
      </c>
      <c r="E34" s="12"/>
      <c r="F34" s="64">
        <f>E34+D34</f>
        <v>1205.5</v>
      </c>
      <c r="G34" s="20"/>
      <c r="H34" s="19">
        <v>1205.5</v>
      </c>
      <c r="I34" s="65">
        <f t="shared" si="3"/>
        <v>1205.5</v>
      </c>
      <c r="J34" s="123"/>
      <c r="K34" s="124"/>
      <c r="L34" s="36"/>
      <c r="M34" s="40"/>
      <c r="N34" s="3"/>
    </row>
    <row r="35" spans="1:14" s="4" customFormat="1" ht="15" x14ac:dyDescent="0.25">
      <c r="A35" s="34"/>
      <c r="B35" s="149" t="s">
        <v>32</v>
      </c>
      <c r="C35" s="150"/>
      <c r="D35" s="12">
        <v>0</v>
      </c>
      <c r="E35" s="12">
        <v>1750</v>
      </c>
      <c r="F35" s="64">
        <f>E35</f>
        <v>1750</v>
      </c>
      <c r="G35" s="20"/>
      <c r="H35" s="19">
        <v>1750</v>
      </c>
      <c r="I35" s="65">
        <f t="shared" si="3"/>
        <v>1750</v>
      </c>
      <c r="J35" s="211"/>
      <c r="K35" s="212"/>
      <c r="L35" s="36"/>
      <c r="M35" s="40"/>
      <c r="N35" s="3"/>
    </row>
    <row r="36" spans="1:14" s="4" customFormat="1" ht="15" x14ac:dyDescent="0.25">
      <c r="A36" s="34"/>
      <c r="B36" s="149" t="s">
        <v>52</v>
      </c>
      <c r="C36" s="150"/>
      <c r="D36" s="12">
        <v>0</v>
      </c>
      <c r="E36" s="12">
        <v>0</v>
      </c>
      <c r="F36" s="64">
        <v>0</v>
      </c>
      <c r="G36" s="20"/>
      <c r="H36" s="19">
        <v>0</v>
      </c>
      <c r="I36" s="65">
        <f t="shared" si="3"/>
        <v>0</v>
      </c>
      <c r="J36" s="211"/>
      <c r="K36" s="212"/>
      <c r="L36" s="36"/>
      <c r="M36" s="40"/>
      <c r="N36" s="3"/>
    </row>
    <row r="37" spans="1:14" s="4" customFormat="1" ht="15" x14ac:dyDescent="0.25">
      <c r="A37" s="34"/>
      <c r="B37" s="138" t="s">
        <v>47</v>
      </c>
      <c r="C37" s="139"/>
      <c r="D37" s="60">
        <v>0</v>
      </c>
      <c r="E37" s="60">
        <v>0</v>
      </c>
      <c r="F37" s="60">
        <f>SUM(F32:F36)</f>
        <v>6572</v>
      </c>
      <c r="G37" s="20"/>
      <c r="H37" s="112">
        <v>6572</v>
      </c>
      <c r="I37" s="65">
        <f t="shared" si="3"/>
        <v>6572</v>
      </c>
      <c r="J37" s="151"/>
      <c r="K37" s="152"/>
      <c r="L37" s="36"/>
      <c r="M37" s="40"/>
      <c r="N37" s="3"/>
    </row>
    <row r="38" spans="1:14" s="4" customFormat="1" ht="24" customHeight="1" x14ac:dyDescent="0.25">
      <c r="A38" s="34"/>
      <c r="B38" s="238" t="s">
        <v>53</v>
      </c>
      <c r="C38" s="239"/>
      <c r="D38" s="61">
        <f>SUM(D30:D36)</f>
        <v>16877</v>
      </c>
      <c r="E38" s="61">
        <f>SUM(E30:E36)</f>
        <v>1750</v>
      </c>
      <c r="F38" s="61">
        <f t="shared" ref="F38:G38" si="4">SUM(F30,F37)</f>
        <v>18627</v>
      </c>
      <c r="G38" s="61">
        <f t="shared" si="4"/>
        <v>0</v>
      </c>
      <c r="H38" s="61">
        <f>SUM(H30,H37)</f>
        <v>18627</v>
      </c>
      <c r="I38" s="61">
        <f>SUM(I30,I37)</f>
        <v>18627</v>
      </c>
      <c r="J38" s="140"/>
      <c r="K38" s="141"/>
      <c r="L38" s="36"/>
      <c r="M38" s="40"/>
      <c r="N38" s="3"/>
    </row>
    <row r="39" spans="1:14" s="4" customFormat="1" ht="11.45" customHeight="1" x14ac:dyDescent="0.2">
      <c r="A39" s="34"/>
      <c r="B39" s="144"/>
      <c r="C39" s="145"/>
      <c r="D39" s="145"/>
      <c r="E39" s="145"/>
      <c r="F39" s="145"/>
      <c r="G39" s="145"/>
      <c r="H39" s="145"/>
      <c r="I39" s="145"/>
      <c r="J39" s="145"/>
      <c r="K39" s="146"/>
      <c r="L39" s="36"/>
      <c r="M39" s="36"/>
      <c r="N39" s="3"/>
    </row>
    <row r="40" spans="1:14" s="4" customFormat="1" ht="15" x14ac:dyDescent="0.2">
      <c r="A40" s="34"/>
      <c r="B40" s="142" t="s">
        <v>54</v>
      </c>
      <c r="C40" s="143"/>
      <c r="D40" s="143"/>
      <c r="E40" s="51"/>
      <c r="F40" s="51"/>
      <c r="G40" s="52"/>
      <c r="H40" s="51"/>
      <c r="I40" s="51"/>
      <c r="J40" s="51"/>
      <c r="K40" s="53"/>
      <c r="L40" s="36"/>
      <c r="M40" s="36"/>
      <c r="N40" s="3" t="s">
        <v>39</v>
      </c>
    </row>
    <row r="41" spans="1:14" s="4" customFormat="1" ht="15" x14ac:dyDescent="0.2">
      <c r="A41" s="34"/>
      <c r="B41" s="142" t="s">
        <v>55</v>
      </c>
      <c r="C41" s="134"/>
      <c r="D41" s="134"/>
      <c r="E41" s="116" t="s">
        <v>56</v>
      </c>
      <c r="F41" s="116" t="s">
        <v>57</v>
      </c>
      <c r="G41" s="133" t="s">
        <v>58</v>
      </c>
      <c r="H41" s="134"/>
      <c r="I41" s="134"/>
      <c r="J41" s="134"/>
      <c r="K41" s="135"/>
      <c r="L41" s="36"/>
      <c r="M41" s="36"/>
      <c r="N41" s="3" t="s">
        <v>39</v>
      </c>
    </row>
    <row r="42" spans="1:14" s="4" customFormat="1" ht="15" customHeight="1" x14ac:dyDescent="0.25">
      <c r="A42" s="34"/>
      <c r="B42" s="113" t="str">
        <f>"000"</f>
        <v>000</v>
      </c>
      <c r="C42" s="147" t="str">
        <f>'Project Details'!D8</f>
        <v>Financials and Contracting</v>
      </c>
      <c r="D42" s="148"/>
      <c r="E42" s="18"/>
      <c r="F42" s="18"/>
      <c r="G42" s="126"/>
      <c r="H42" s="127"/>
      <c r="I42" s="127"/>
      <c r="J42" s="127"/>
      <c r="K42" s="128"/>
      <c r="L42" s="36"/>
      <c r="M42" s="36"/>
      <c r="N42" s="3"/>
    </row>
    <row r="43" spans="1:14" s="4" customFormat="1" ht="15" customHeight="1" x14ac:dyDescent="0.25">
      <c r="A43" s="34"/>
      <c r="B43" s="114">
        <v>100</v>
      </c>
      <c r="C43" s="147" t="str">
        <f>'Project Details'!D11</f>
        <v>Scoping and Selecting</v>
      </c>
      <c r="D43" s="148"/>
      <c r="E43" s="18"/>
      <c r="F43" s="18"/>
      <c r="G43" s="126"/>
      <c r="H43" s="127"/>
      <c r="I43" s="127"/>
      <c r="J43" s="127"/>
      <c r="K43" s="128"/>
      <c r="L43" s="36"/>
      <c r="M43" s="36"/>
      <c r="N43" s="3"/>
    </row>
    <row r="44" spans="1:14" s="4" customFormat="1" ht="15" customHeight="1" x14ac:dyDescent="0.25">
      <c r="A44" s="34"/>
      <c r="B44" s="114">
        <v>200</v>
      </c>
      <c r="C44" s="147" t="str">
        <f>'Project Details'!D14</f>
        <v xml:space="preserve">Contracts </v>
      </c>
      <c r="D44" s="148"/>
      <c r="E44" s="18"/>
      <c r="F44" s="18"/>
      <c r="G44" s="126"/>
      <c r="H44" s="127"/>
      <c r="I44" s="127"/>
      <c r="J44" s="127"/>
      <c r="K44" s="128"/>
      <c r="L44" s="36"/>
      <c r="M44" s="36"/>
      <c r="N44" s="3"/>
    </row>
    <row r="45" spans="1:14" s="4" customFormat="1" ht="15" customHeight="1" x14ac:dyDescent="0.25">
      <c r="A45" s="34"/>
      <c r="B45" s="97">
        <v>300</v>
      </c>
      <c r="C45" s="136" t="s">
        <v>38</v>
      </c>
      <c r="D45" s="137"/>
      <c r="E45" s="18"/>
      <c r="F45" s="18"/>
      <c r="G45" s="126"/>
      <c r="H45" s="127"/>
      <c r="I45" s="127"/>
      <c r="J45" s="127"/>
      <c r="K45" s="128"/>
      <c r="L45" s="36"/>
      <c r="M45" s="36"/>
      <c r="N45" s="3"/>
    </row>
    <row r="46" spans="1:14" s="4" customFormat="1" ht="15" customHeight="1" x14ac:dyDescent="0.25">
      <c r="A46" s="34"/>
      <c r="B46" s="97">
        <v>400</v>
      </c>
      <c r="C46" s="136" t="s">
        <v>40</v>
      </c>
      <c r="D46" s="137"/>
      <c r="E46" s="18"/>
      <c r="F46" s="18"/>
      <c r="G46" s="126"/>
      <c r="H46" s="127"/>
      <c r="I46" s="127"/>
      <c r="J46" s="127"/>
      <c r="K46" s="128"/>
      <c r="L46" s="36"/>
      <c r="M46" s="36"/>
      <c r="N46" s="3"/>
    </row>
    <row r="47" spans="1:14" s="4" customFormat="1" ht="15" customHeight="1" x14ac:dyDescent="0.25">
      <c r="A47" s="34"/>
      <c r="B47" s="97">
        <v>500</v>
      </c>
      <c r="C47" s="136" t="s">
        <v>41</v>
      </c>
      <c r="D47" s="137"/>
      <c r="E47" s="18"/>
      <c r="F47" s="18"/>
      <c r="G47" s="126"/>
      <c r="H47" s="127"/>
      <c r="I47" s="127"/>
      <c r="J47" s="127"/>
      <c r="K47" s="128"/>
      <c r="L47" s="36"/>
      <c r="M47" s="36"/>
      <c r="N47" s="3"/>
    </row>
    <row r="48" spans="1:14" s="4" customFormat="1" ht="15" customHeight="1" x14ac:dyDescent="0.25">
      <c r="A48" s="34"/>
      <c r="B48" s="97">
        <v>600</v>
      </c>
      <c r="C48" s="136" t="s">
        <v>42</v>
      </c>
      <c r="D48" s="137"/>
      <c r="E48" s="18"/>
      <c r="F48" s="18"/>
      <c r="G48" s="126"/>
      <c r="H48" s="127"/>
      <c r="I48" s="127"/>
      <c r="J48" s="127"/>
      <c r="K48" s="128"/>
      <c r="L48" s="36"/>
      <c r="M48" s="36"/>
      <c r="N48" s="3"/>
    </row>
    <row r="49" spans="1:14" s="4" customFormat="1" ht="15" customHeight="1" x14ac:dyDescent="0.25">
      <c r="A49" s="34"/>
      <c r="B49" s="97">
        <v>700</v>
      </c>
      <c r="C49" s="136" t="s">
        <v>43</v>
      </c>
      <c r="D49" s="137"/>
      <c r="E49" s="18"/>
      <c r="F49" s="18"/>
      <c r="G49" s="126"/>
      <c r="H49" s="127"/>
      <c r="I49" s="127"/>
      <c r="J49" s="127"/>
      <c r="K49" s="128"/>
      <c r="L49" s="36"/>
      <c r="M49" s="36"/>
      <c r="N49" s="3"/>
    </row>
    <row r="50" spans="1:14" s="4" customFormat="1" ht="15" customHeight="1" x14ac:dyDescent="0.25">
      <c r="A50" s="34"/>
      <c r="B50" s="97">
        <v>800</v>
      </c>
      <c r="C50" s="136" t="s">
        <v>44</v>
      </c>
      <c r="D50" s="137"/>
      <c r="E50" s="18"/>
      <c r="F50" s="18"/>
      <c r="G50" s="126"/>
      <c r="H50" s="127"/>
      <c r="I50" s="127"/>
      <c r="J50" s="127"/>
      <c r="K50" s="128"/>
      <c r="L50" s="36"/>
      <c r="M50" s="36"/>
      <c r="N50" s="3"/>
    </row>
    <row r="51" spans="1:14" s="4" customFormat="1" ht="15" customHeight="1" x14ac:dyDescent="0.25">
      <c r="A51" s="34"/>
      <c r="B51" s="97">
        <v>900</v>
      </c>
      <c r="C51" s="136" t="s">
        <v>45</v>
      </c>
      <c r="D51" s="137"/>
      <c r="E51" s="18"/>
      <c r="F51" s="18"/>
      <c r="G51" s="126"/>
      <c r="H51" s="127"/>
      <c r="I51" s="127"/>
      <c r="J51" s="127"/>
      <c r="K51" s="128"/>
      <c r="L51" s="36"/>
      <c r="M51" s="36"/>
      <c r="N51" s="3"/>
    </row>
    <row r="52" spans="1:14" s="4" customFormat="1" ht="41.65" customHeight="1" x14ac:dyDescent="0.25">
      <c r="A52" s="34"/>
      <c r="B52" s="97">
        <v>1000</v>
      </c>
      <c r="C52" s="194" t="s">
        <v>46</v>
      </c>
      <c r="D52" s="195"/>
      <c r="E52" s="18"/>
      <c r="F52" s="18"/>
      <c r="G52" s="126"/>
      <c r="H52" s="127"/>
      <c r="I52" s="127"/>
      <c r="J52" s="127"/>
      <c r="K52" s="128"/>
      <c r="L52" s="36"/>
      <c r="M52" s="36"/>
      <c r="N52" s="3"/>
    </row>
    <row r="53" spans="1:14" s="4" customFormat="1" ht="15" customHeight="1" x14ac:dyDescent="0.25">
      <c r="A53" s="34"/>
      <c r="B53" s="114">
        <v>1100</v>
      </c>
      <c r="C53" s="147" t="str">
        <f>'Project Details'!D53</f>
        <v>Closing Project</v>
      </c>
      <c r="D53" s="148"/>
      <c r="E53" s="18"/>
      <c r="F53" s="18"/>
      <c r="G53" s="126"/>
      <c r="H53" s="127"/>
      <c r="I53" s="127"/>
      <c r="J53" s="127"/>
      <c r="K53" s="128"/>
      <c r="L53" s="36"/>
      <c r="M53" s="36"/>
      <c r="N53" s="3"/>
    </row>
    <row r="54" spans="1:14" s="4" customFormat="1" ht="15" x14ac:dyDescent="0.2">
      <c r="A54" s="34"/>
      <c r="B54" s="196" t="s">
        <v>59</v>
      </c>
      <c r="C54" s="196"/>
      <c r="D54" s="196"/>
      <c r="E54" s="196"/>
      <c r="F54" s="196"/>
      <c r="G54" s="196"/>
      <c r="H54" s="196"/>
      <c r="I54" s="196"/>
      <c r="J54" s="196"/>
      <c r="K54" s="196"/>
      <c r="L54" s="36"/>
      <c r="M54" s="36"/>
      <c r="N54" s="3"/>
    </row>
    <row r="55" spans="1:14" s="8" customFormat="1" ht="15" x14ac:dyDescent="0.2">
      <c r="A55" s="34"/>
      <c r="B55" s="54" t="s">
        <v>60</v>
      </c>
      <c r="C55" s="153" t="s">
        <v>61</v>
      </c>
      <c r="D55" s="153"/>
      <c r="E55" s="153" t="s">
        <v>62</v>
      </c>
      <c r="F55" s="154"/>
      <c r="G55" s="154"/>
      <c r="H55" s="153" t="s">
        <v>63</v>
      </c>
      <c r="I55" s="153"/>
      <c r="J55" s="153"/>
      <c r="K55" s="55" t="s">
        <v>64</v>
      </c>
      <c r="L55" s="36"/>
      <c r="M55" s="36"/>
      <c r="N55" s="7"/>
    </row>
    <row r="56" spans="1:14" s="4" customFormat="1" ht="44.45" customHeight="1" x14ac:dyDescent="0.2">
      <c r="A56" s="34"/>
      <c r="B56" s="16" t="s">
        <v>65</v>
      </c>
      <c r="C56" s="118" t="s">
        <v>65</v>
      </c>
      <c r="D56" s="120" t="s">
        <v>65</v>
      </c>
      <c r="E56" s="197" t="s">
        <v>66</v>
      </c>
      <c r="F56" s="197"/>
      <c r="G56" s="197"/>
      <c r="H56" s="197" t="s">
        <v>67</v>
      </c>
      <c r="I56" s="197"/>
      <c r="J56" s="197"/>
      <c r="K56" s="118" t="s">
        <v>8</v>
      </c>
      <c r="L56" s="36"/>
      <c r="M56" s="36"/>
      <c r="N56" s="3"/>
    </row>
    <row r="57" spans="1:14" s="4" customFormat="1" ht="44.45" customHeight="1" x14ac:dyDescent="0.2">
      <c r="A57" s="34"/>
      <c r="B57" s="16" t="s">
        <v>65</v>
      </c>
      <c r="C57" s="118" t="s">
        <v>65</v>
      </c>
      <c r="D57" s="120" t="s">
        <v>65</v>
      </c>
      <c r="E57" s="155" t="s">
        <v>68</v>
      </c>
      <c r="F57" s="156"/>
      <c r="G57" s="157"/>
      <c r="H57" s="155" t="s">
        <v>69</v>
      </c>
      <c r="I57" s="156"/>
      <c r="J57" s="157"/>
      <c r="K57" s="118" t="s">
        <v>8</v>
      </c>
      <c r="L57" s="36"/>
      <c r="M57" s="36"/>
      <c r="N57" s="3"/>
    </row>
    <row r="58" spans="1:14" s="4" customFormat="1" ht="44.45" customHeight="1" x14ac:dyDescent="0.2">
      <c r="A58" s="34"/>
      <c r="B58" s="16" t="s">
        <v>65</v>
      </c>
      <c r="C58" s="118" t="s">
        <v>65</v>
      </c>
      <c r="D58" s="120" t="s">
        <v>65</v>
      </c>
      <c r="E58" s="155" t="s">
        <v>70</v>
      </c>
      <c r="F58" s="156"/>
      <c r="G58" s="157"/>
      <c r="H58" s="155" t="s">
        <v>71</v>
      </c>
      <c r="I58" s="156"/>
      <c r="J58" s="157"/>
      <c r="K58" s="118" t="s">
        <v>8</v>
      </c>
      <c r="L58" s="36"/>
      <c r="M58" s="36"/>
      <c r="N58" s="3"/>
    </row>
    <row r="59" spans="1:14" s="4" customFormat="1" ht="44.45" customHeight="1" x14ac:dyDescent="0.2">
      <c r="A59" s="34"/>
      <c r="B59" s="16" t="s">
        <v>65</v>
      </c>
      <c r="C59" s="118" t="s">
        <v>65</v>
      </c>
      <c r="D59" s="120" t="s">
        <v>65</v>
      </c>
      <c r="E59" s="155" t="s">
        <v>72</v>
      </c>
      <c r="F59" s="156"/>
      <c r="G59" s="157"/>
      <c r="H59" s="155" t="s">
        <v>73</v>
      </c>
      <c r="I59" s="156"/>
      <c r="J59" s="157"/>
      <c r="K59" s="118" t="s">
        <v>8</v>
      </c>
      <c r="L59" s="36"/>
      <c r="M59" s="36"/>
      <c r="N59" s="3"/>
    </row>
    <row r="60" spans="1:14" s="4" customFormat="1" ht="44.45" customHeight="1" x14ac:dyDescent="0.2">
      <c r="A60" s="34"/>
      <c r="B60" s="16" t="s">
        <v>65</v>
      </c>
      <c r="C60" s="118" t="s">
        <v>65</v>
      </c>
      <c r="D60" s="120" t="s">
        <v>65</v>
      </c>
      <c r="E60" s="155" t="s">
        <v>74</v>
      </c>
      <c r="F60" s="156"/>
      <c r="G60" s="157"/>
      <c r="H60" s="155" t="s">
        <v>75</v>
      </c>
      <c r="I60" s="156"/>
      <c r="J60" s="157"/>
      <c r="K60" s="118" t="s">
        <v>8</v>
      </c>
      <c r="L60" s="36"/>
      <c r="M60" s="36"/>
      <c r="N60" s="3"/>
    </row>
    <row r="61" spans="1:14" s="4" customFormat="1" ht="44.45" customHeight="1" x14ac:dyDescent="0.2">
      <c r="A61" s="34"/>
      <c r="B61" s="16" t="s">
        <v>65</v>
      </c>
      <c r="C61" s="118" t="s">
        <v>65</v>
      </c>
      <c r="D61" s="120" t="s">
        <v>65</v>
      </c>
      <c r="E61" s="155" t="s">
        <v>76</v>
      </c>
      <c r="F61" s="156"/>
      <c r="G61" s="157"/>
      <c r="H61" s="155" t="s">
        <v>77</v>
      </c>
      <c r="I61" s="156"/>
      <c r="J61" s="157"/>
      <c r="K61" s="118" t="s">
        <v>8</v>
      </c>
      <c r="L61" s="36"/>
      <c r="M61" s="36"/>
      <c r="N61" s="3"/>
    </row>
    <row r="62" spans="1:14" s="4" customFormat="1" ht="44.45" customHeight="1" x14ac:dyDescent="0.2">
      <c r="A62" s="34"/>
      <c r="B62" s="16" t="s">
        <v>65</v>
      </c>
      <c r="C62" s="118" t="s">
        <v>65</v>
      </c>
      <c r="D62" s="120" t="s">
        <v>65</v>
      </c>
      <c r="E62" s="155" t="s">
        <v>78</v>
      </c>
      <c r="F62" s="156"/>
      <c r="G62" s="157"/>
      <c r="H62" s="155" t="s">
        <v>79</v>
      </c>
      <c r="I62" s="156"/>
      <c r="J62" s="157"/>
      <c r="K62" s="118" t="s">
        <v>8</v>
      </c>
      <c r="L62" s="36"/>
      <c r="M62" s="36"/>
      <c r="N62" s="3"/>
    </row>
    <row r="63" spans="1:14" s="4" customFormat="1" ht="43.35" customHeight="1" x14ac:dyDescent="0.2">
      <c r="A63" s="34"/>
      <c r="B63" s="16" t="s">
        <v>65</v>
      </c>
      <c r="C63" s="118" t="s">
        <v>65</v>
      </c>
      <c r="D63" s="120" t="s">
        <v>65</v>
      </c>
      <c r="E63" s="197" t="s">
        <v>80</v>
      </c>
      <c r="F63" s="197"/>
      <c r="G63" s="197"/>
      <c r="H63" s="197" t="s">
        <v>81</v>
      </c>
      <c r="I63" s="197"/>
      <c r="J63" s="197"/>
      <c r="K63" s="118" t="s">
        <v>8</v>
      </c>
      <c r="L63" s="36"/>
      <c r="M63" s="36"/>
      <c r="N63" s="3"/>
    </row>
    <row r="64" spans="1:14" s="4" customFormat="1" ht="43.35" customHeight="1" x14ac:dyDescent="0.2">
      <c r="A64" s="34"/>
      <c r="B64" s="16"/>
      <c r="C64" s="118"/>
      <c r="D64" s="120"/>
      <c r="E64" s="118"/>
      <c r="F64" s="118"/>
      <c r="G64" s="118"/>
      <c r="H64" s="118"/>
      <c r="I64" s="118"/>
      <c r="J64" s="118"/>
      <c r="K64" s="118"/>
      <c r="L64" s="36"/>
      <c r="M64" s="36"/>
      <c r="N64" s="3"/>
    </row>
    <row r="65" spans="1:14" s="4" customFormat="1" ht="48.6" customHeight="1" x14ac:dyDescent="0.2">
      <c r="A65" s="34"/>
      <c r="B65" s="16" t="s">
        <v>65</v>
      </c>
      <c r="C65" s="118" t="s">
        <v>65</v>
      </c>
      <c r="D65" s="120" t="s">
        <v>65</v>
      </c>
      <c r="E65" s="197" t="s">
        <v>82</v>
      </c>
      <c r="F65" s="226"/>
      <c r="G65" s="226"/>
      <c r="H65" s="197" t="s">
        <v>83</v>
      </c>
      <c r="I65" s="197"/>
      <c r="J65" s="197"/>
      <c r="K65" s="118" t="s">
        <v>8</v>
      </c>
      <c r="L65" s="36"/>
      <c r="M65" s="36"/>
      <c r="N65" s="3"/>
    </row>
    <row r="66" spans="1:14" s="4" customFormat="1" ht="15" x14ac:dyDescent="0.2">
      <c r="A66" s="42"/>
      <c r="B66" s="101"/>
      <c r="C66" s="199"/>
      <c r="D66" s="201"/>
      <c r="E66" s="199"/>
      <c r="F66" s="200"/>
      <c r="G66" s="200"/>
      <c r="H66" s="199"/>
      <c r="I66" s="201"/>
      <c r="J66" s="201"/>
      <c r="K66" s="119"/>
      <c r="L66" s="36"/>
      <c r="M66" s="36"/>
      <c r="N66" s="3"/>
    </row>
    <row r="67" spans="1:14" s="4" customFormat="1" ht="15" x14ac:dyDescent="0.2">
      <c r="A67" s="34"/>
      <c r="B67" s="198" t="s">
        <v>84</v>
      </c>
      <c r="C67" s="198"/>
      <c r="D67" s="198"/>
      <c r="E67" s="198"/>
      <c r="F67" s="198"/>
      <c r="G67" s="198"/>
      <c r="H67" s="198"/>
      <c r="I67" s="198"/>
      <c r="J67" s="198"/>
      <c r="K67" s="198"/>
      <c r="L67" s="36"/>
      <c r="M67" s="36"/>
      <c r="N67" s="3"/>
    </row>
    <row r="68" spans="1:14" s="8" customFormat="1" ht="15" x14ac:dyDescent="0.2">
      <c r="A68" s="34"/>
      <c r="B68" s="54" t="s">
        <v>85</v>
      </c>
      <c r="C68" s="153" t="s">
        <v>86</v>
      </c>
      <c r="D68" s="153"/>
      <c r="E68" s="153" t="s">
        <v>87</v>
      </c>
      <c r="F68" s="154"/>
      <c r="G68" s="154"/>
      <c r="H68" s="56" t="s">
        <v>88</v>
      </c>
      <c r="I68" s="56"/>
      <c r="J68" s="56"/>
      <c r="K68" s="55" t="s">
        <v>89</v>
      </c>
      <c r="L68" s="36"/>
      <c r="M68" s="36"/>
      <c r="N68" s="7"/>
    </row>
    <row r="69" spans="1:14" s="4" customFormat="1" ht="26.45" customHeight="1" x14ac:dyDescent="0.2">
      <c r="A69" s="34"/>
      <c r="B69" s="16"/>
      <c r="C69" s="155"/>
      <c r="D69" s="213"/>
      <c r="E69" s="155"/>
      <c r="F69" s="214"/>
      <c r="G69" s="215"/>
      <c r="H69" s="155"/>
      <c r="I69" s="192"/>
      <c r="J69" s="193"/>
      <c r="K69" s="118"/>
      <c r="L69" s="36"/>
      <c r="M69" s="36"/>
      <c r="N69" s="3"/>
    </row>
    <row r="70" spans="1:14" s="4" customFormat="1" ht="40.35" customHeight="1" x14ac:dyDescent="0.2">
      <c r="A70" s="34"/>
      <c r="B70" s="16"/>
      <c r="C70" s="155"/>
      <c r="D70" s="213"/>
      <c r="E70" s="155"/>
      <c r="F70" s="214"/>
      <c r="G70" s="215"/>
      <c r="H70" s="155"/>
      <c r="I70" s="192"/>
      <c r="J70" s="193"/>
      <c r="K70" s="118"/>
      <c r="L70" s="36"/>
      <c r="M70" s="36"/>
      <c r="N70" s="3"/>
    </row>
    <row r="71" spans="1:14" s="4" customFormat="1" ht="41.45" customHeight="1" x14ac:dyDescent="0.2">
      <c r="A71" s="34"/>
      <c r="B71" s="16"/>
      <c r="C71" s="155"/>
      <c r="D71" s="213"/>
      <c r="E71" s="155"/>
      <c r="F71" s="214"/>
      <c r="G71" s="215"/>
      <c r="H71" s="155"/>
      <c r="I71" s="192"/>
      <c r="J71" s="193"/>
      <c r="K71" s="118"/>
      <c r="L71" s="36"/>
      <c r="M71" s="36"/>
      <c r="N71" s="3"/>
    </row>
    <row r="72" spans="1:14" s="4" customFormat="1" ht="15" x14ac:dyDescent="0.2">
      <c r="A72" s="34"/>
      <c r="B72" s="16"/>
      <c r="C72" s="155"/>
      <c r="D72" s="213"/>
      <c r="E72" s="155"/>
      <c r="F72" s="214"/>
      <c r="G72" s="215"/>
      <c r="H72" s="155"/>
      <c r="I72" s="216"/>
      <c r="J72" s="213"/>
      <c r="K72" s="118"/>
      <c r="L72" s="36"/>
      <c r="M72" s="36"/>
      <c r="N72" s="3"/>
    </row>
    <row r="73" spans="1:14" s="4" customFormat="1" ht="15" x14ac:dyDescent="0.2">
      <c r="A73" s="34"/>
      <c r="B73" s="220" t="s">
        <v>90</v>
      </c>
      <c r="C73" s="221"/>
      <c r="D73" s="221"/>
      <c r="E73" s="221"/>
      <c r="F73" s="221"/>
      <c r="G73" s="221"/>
      <c r="H73" s="221"/>
      <c r="I73" s="221"/>
      <c r="J73" s="221"/>
      <c r="K73" s="222"/>
      <c r="L73" s="36"/>
      <c r="M73" s="36"/>
      <c r="N73" s="3"/>
    </row>
    <row r="74" spans="1:14" ht="68.45" customHeight="1" x14ac:dyDescent="0.2">
      <c r="B74" s="223"/>
      <c r="C74" s="224"/>
      <c r="D74" s="224"/>
      <c r="E74" s="224"/>
      <c r="F74" s="224"/>
      <c r="G74" s="224"/>
      <c r="H74" s="224"/>
      <c r="I74" s="224"/>
      <c r="J74" s="224"/>
      <c r="K74" s="225"/>
      <c r="L74" s="36"/>
      <c r="M74" s="36"/>
      <c r="N74" s="2"/>
    </row>
    <row r="75" spans="1:14" s="4" customFormat="1" ht="15" x14ac:dyDescent="0.2">
      <c r="A75" s="34"/>
      <c r="B75" s="196" t="s">
        <v>91</v>
      </c>
      <c r="C75" s="196"/>
      <c r="D75" s="196"/>
      <c r="E75" s="196"/>
      <c r="F75" s="196"/>
      <c r="G75" s="196"/>
      <c r="H75" s="196"/>
      <c r="I75" s="196"/>
      <c r="J75" s="196"/>
      <c r="K75" s="196"/>
      <c r="L75" s="36"/>
      <c r="M75" s="36"/>
      <c r="N75" s="3"/>
    </row>
    <row r="76" spans="1:14" s="8" customFormat="1" ht="25.5" x14ac:dyDescent="0.2">
      <c r="A76" s="34"/>
      <c r="B76" s="54" t="s">
        <v>92</v>
      </c>
      <c r="C76" s="153" t="s">
        <v>93</v>
      </c>
      <c r="D76" s="153"/>
      <c r="E76" s="153" t="s">
        <v>94</v>
      </c>
      <c r="F76" s="154"/>
      <c r="G76" s="154"/>
      <c r="H76" s="153" t="s">
        <v>95</v>
      </c>
      <c r="I76" s="153"/>
      <c r="J76" s="153"/>
      <c r="K76" s="55" t="s">
        <v>96</v>
      </c>
      <c r="L76" s="36"/>
      <c r="M76" s="36"/>
      <c r="N76" s="7"/>
    </row>
    <row r="77" spans="1:14" s="8" customFormat="1" ht="15" x14ac:dyDescent="0.2">
      <c r="A77" s="34"/>
      <c r="B77" s="102"/>
      <c r="C77" s="155"/>
      <c r="D77" s="157"/>
      <c r="E77" s="155"/>
      <c r="F77" s="216"/>
      <c r="G77" s="213"/>
      <c r="H77" s="155"/>
      <c r="I77" s="156"/>
      <c r="J77" s="157"/>
      <c r="K77" s="118"/>
      <c r="L77" s="36"/>
      <c r="M77" s="36"/>
      <c r="N77" s="7"/>
    </row>
    <row r="78" spans="1:14" s="8" customFormat="1" ht="15" x14ac:dyDescent="0.2">
      <c r="A78" s="34"/>
      <c r="B78" s="102"/>
      <c r="C78" s="155"/>
      <c r="D78" s="157"/>
      <c r="E78" s="155"/>
      <c r="F78" s="216"/>
      <c r="G78" s="213"/>
      <c r="H78" s="155"/>
      <c r="I78" s="156"/>
      <c r="J78" s="157"/>
      <c r="K78" s="118"/>
      <c r="L78" s="36"/>
      <c r="M78" s="36"/>
      <c r="N78" s="7"/>
    </row>
    <row r="79" spans="1:14" s="8" customFormat="1" ht="15" x14ac:dyDescent="0.2">
      <c r="A79" s="34"/>
      <c r="B79" s="102"/>
      <c r="C79" s="155"/>
      <c r="D79" s="157"/>
      <c r="E79" s="155"/>
      <c r="F79" s="216"/>
      <c r="G79" s="213"/>
      <c r="H79" s="155"/>
      <c r="I79" s="156"/>
      <c r="J79" s="157"/>
      <c r="K79" s="118"/>
      <c r="L79" s="36"/>
      <c r="M79" s="36"/>
      <c r="N79" s="7"/>
    </row>
    <row r="80" spans="1:14" s="8" customFormat="1" x14ac:dyDescent="0.2">
      <c r="A80" s="34"/>
      <c r="B80" s="102"/>
      <c r="C80" s="155"/>
      <c r="D80" s="157"/>
      <c r="E80" s="217"/>
      <c r="F80" s="218"/>
      <c r="G80" s="219"/>
      <c r="H80" s="155"/>
      <c r="I80" s="156"/>
      <c r="J80" s="157"/>
      <c r="K80" s="118"/>
      <c r="L80" s="36"/>
      <c r="M80" s="36"/>
      <c r="N80" s="7"/>
    </row>
    <row r="81" spans="1:14" s="8" customFormat="1" ht="15" x14ac:dyDescent="0.2">
      <c r="A81" s="34"/>
      <c r="B81" s="102"/>
      <c r="C81" s="155"/>
      <c r="D81" s="157"/>
      <c r="E81" s="155"/>
      <c r="F81" s="216"/>
      <c r="G81" s="213"/>
      <c r="H81" s="155"/>
      <c r="I81" s="156"/>
      <c r="J81" s="157"/>
      <c r="K81" s="118"/>
      <c r="L81" s="36"/>
      <c r="M81" s="36"/>
      <c r="N81" s="7"/>
    </row>
    <row r="82" spans="1:14" s="8" customFormat="1" ht="15" x14ac:dyDescent="0.2">
      <c r="A82" s="34"/>
      <c r="B82" s="102"/>
      <c r="C82" s="155"/>
      <c r="D82" s="213"/>
      <c r="E82" s="155"/>
      <c r="F82" s="214"/>
      <c r="G82" s="215"/>
      <c r="H82" s="155"/>
      <c r="I82" s="216"/>
      <c r="J82" s="213"/>
      <c r="K82" s="118"/>
      <c r="L82" s="36"/>
      <c r="M82" s="36"/>
      <c r="N82" s="7"/>
    </row>
    <row r="83" spans="1:14" x14ac:dyDescent="0.2">
      <c r="B83" s="33"/>
      <c r="C83" s="33"/>
      <c r="D83" s="33"/>
      <c r="E83" s="33"/>
      <c r="F83" s="43"/>
      <c r="G83" s="44"/>
      <c r="H83" s="33"/>
      <c r="I83" s="33"/>
      <c r="J83" s="33"/>
      <c r="K83" s="33"/>
    </row>
    <row r="84" spans="1:14" x14ac:dyDescent="0.2">
      <c r="B84" s="33"/>
      <c r="C84" s="33"/>
      <c r="D84" s="33"/>
      <c r="E84" s="33"/>
      <c r="F84" s="43"/>
      <c r="G84" s="44"/>
      <c r="H84" s="33"/>
      <c r="I84" s="33"/>
      <c r="J84" s="33"/>
      <c r="K84" s="33"/>
    </row>
    <row r="85" spans="1:14" x14ac:dyDescent="0.2">
      <c r="B85" s="33"/>
      <c r="C85" s="33"/>
      <c r="D85" s="33"/>
      <c r="E85" s="33"/>
      <c r="F85" s="43"/>
      <c r="G85" s="44"/>
      <c r="H85" s="33"/>
      <c r="I85" s="33"/>
      <c r="J85" s="33"/>
      <c r="K85" s="33"/>
    </row>
    <row r="86" spans="1:14" x14ac:dyDescent="0.2">
      <c r="B86" s="33"/>
      <c r="C86" s="33"/>
      <c r="D86" s="33"/>
      <c r="E86" s="33"/>
      <c r="F86" s="43"/>
      <c r="G86" s="44"/>
      <c r="H86" s="33"/>
      <c r="I86" s="33"/>
      <c r="J86" s="33"/>
      <c r="K86" s="33"/>
    </row>
    <row r="87" spans="1:14" x14ac:dyDescent="0.2">
      <c r="B87" s="33"/>
      <c r="C87" s="33"/>
      <c r="D87" s="33"/>
      <c r="E87" s="33"/>
      <c r="F87" s="43"/>
      <c r="G87" s="44"/>
      <c r="H87" s="33"/>
      <c r="I87" s="33"/>
      <c r="J87" s="33"/>
      <c r="K87" s="33"/>
    </row>
    <row r="88" spans="1:14" x14ac:dyDescent="0.2">
      <c r="B88" s="33"/>
      <c r="C88" s="33"/>
      <c r="D88" s="33"/>
      <c r="E88" s="33"/>
      <c r="F88" s="43"/>
      <c r="G88" s="44"/>
      <c r="H88" s="33"/>
      <c r="I88" s="33"/>
      <c r="J88" s="33"/>
      <c r="K88" s="33"/>
    </row>
    <row r="89" spans="1:14" x14ac:dyDescent="0.2">
      <c r="B89" s="33"/>
      <c r="C89" s="33"/>
      <c r="D89" s="33"/>
      <c r="E89" s="33"/>
      <c r="F89" s="43"/>
      <c r="G89" s="44"/>
      <c r="H89" s="33"/>
      <c r="I89" s="33"/>
      <c r="J89" s="33"/>
      <c r="K89" s="33"/>
    </row>
    <row r="90" spans="1:14" x14ac:dyDescent="0.2">
      <c r="B90" s="33"/>
      <c r="C90" s="33"/>
      <c r="D90" s="33"/>
      <c r="E90" s="33"/>
      <c r="F90" s="43"/>
      <c r="G90" s="44"/>
      <c r="H90" s="33"/>
      <c r="I90" s="33"/>
      <c r="J90" s="33"/>
      <c r="K90" s="33"/>
    </row>
    <row r="91" spans="1:14" x14ac:dyDescent="0.2">
      <c r="B91" s="33"/>
      <c r="C91" s="33"/>
      <c r="D91" s="33"/>
      <c r="E91" s="33"/>
      <c r="F91" s="43"/>
      <c r="G91" s="44"/>
      <c r="H91" s="33"/>
      <c r="I91" s="33"/>
      <c r="J91" s="33"/>
      <c r="K91" s="33"/>
    </row>
    <row r="92" spans="1:14" x14ac:dyDescent="0.2">
      <c r="B92" s="33"/>
      <c r="C92" s="33"/>
      <c r="D92" s="33"/>
      <c r="E92" s="33"/>
      <c r="F92" s="43"/>
      <c r="G92" s="44"/>
      <c r="H92" s="33"/>
      <c r="I92" s="33"/>
      <c r="J92" s="33"/>
      <c r="K92" s="33"/>
    </row>
    <row r="93" spans="1:14" x14ac:dyDescent="0.2">
      <c r="B93" s="33"/>
      <c r="C93" s="33"/>
      <c r="D93" s="33"/>
      <c r="E93" s="33"/>
      <c r="F93" s="43"/>
      <c r="G93" s="44"/>
      <c r="H93" s="33"/>
      <c r="I93" s="33"/>
      <c r="J93" s="33"/>
      <c r="K93" s="33"/>
    </row>
    <row r="94" spans="1:14" x14ac:dyDescent="0.2">
      <c r="B94" s="33"/>
      <c r="C94" s="33"/>
      <c r="D94" s="33"/>
      <c r="E94" s="33"/>
      <c r="F94" s="43"/>
      <c r="G94" s="44"/>
      <c r="H94" s="33"/>
      <c r="I94" s="33"/>
      <c r="J94" s="33"/>
      <c r="K94" s="33"/>
    </row>
    <row r="95" spans="1:14" x14ac:dyDescent="0.2">
      <c r="B95" s="33"/>
      <c r="C95" s="33"/>
      <c r="D95" s="33"/>
      <c r="E95" s="33"/>
      <c r="F95" s="43"/>
      <c r="G95" s="44"/>
      <c r="H95" s="33"/>
      <c r="I95" s="33"/>
      <c r="J95" s="33"/>
      <c r="K95" s="33"/>
    </row>
    <row r="96" spans="1:14" x14ac:dyDescent="0.2">
      <c r="B96" s="33"/>
      <c r="C96" s="33"/>
      <c r="D96" s="33"/>
      <c r="E96" s="33"/>
      <c r="F96" s="43"/>
      <c r="G96" s="44"/>
      <c r="H96" s="33"/>
      <c r="I96" s="33"/>
      <c r="J96" s="33"/>
      <c r="K96" s="33"/>
    </row>
    <row r="97" spans="2:11" x14ac:dyDescent="0.2">
      <c r="B97" s="33"/>
      <c r="C97" s="33"/>
      <c r="D97" s="33"/>
      <c r="E97" s="33"/>
      <c r="F97" s="43"/>
      <c r="G97" s="44"/>
      <c r="H97" s="33"/>
      <c r="I97" s="33"/>
      <c r="J97" s="33"/>
      <c r="K97" s="33"/>
    </row>
    <row r="98" spans="2:11" x14ac:dyDescent="0.2">
      <c r="B98" s="33"/>
      <c r="C98" s="33"/>
      <c r="D98" s="33"/>
      <c r="E98" s="33"/>
      <c r="F98" s="43"/>
      <c r="G98" s="44"/>
      <c r="H98" s="33"/>
      <c r="I98" s="33"/>
      <c r="J98" s="33"/>
      <c r="K98" s="33"/>
    </row>
    <row r="99" spans="2:11" x14ac:dyDescent="0.2">
      <c r="B99" s="33"/>
      <c r="C99" s="33"/>
      <c r="D99" s="33"/>
      <c r="E99" s="33"/>
      <c r="F99" s="43"/>
      <c r="G99" s="44"/>
      <c r="H99" s="33"/>
      <c r="I99" s="33"/>
      <c r="J99" s="33"/>
      <c r="K99" s="33"/>
    </row>
  </sheetData>
  <mergeCells count="160">
    <mergeCell ref="G42:K42"/>
    <mergeCell ref="E71:G71"/>
    <mergeCell ref="C44:D44"/>
    <mergeCell ref="G46:K46"/>
    <mergeCell ref="F9:G9"/>
    <mergeCell ref="B17:K17"/>
    <mergeCell ref="B18:K18"/>
    <mergeCell ref="B19:K19"/>
    <mergeCell ref="J28:K28"/>
    <mergeCell ref="J29:K29"/>
    <mergeCell ref="B20:C21"/>
    <mergeCell ref="B22:C22"/>
    <mergeCell ref="B23:C23"/>
    <mergeCell ref="B28:C28"/>
    <mergeCell ref="B29:C29"/>
    <mergeCell ref="J24:K24"/>
    <mergeCell ref="J25:K25"/>
    <mergeCell ref="J26:K26"/>
    <mergeCell ref="J27:K27"/>
    <mergeCell ref="J23:K23"/>
    <mergeCell ref="B32:C32"/>
    <mergeCell ref="J32:K32"/>
    <mergeCell ref="B37:C37"/>
    <mergeCell ref="B38:C38"/>
    <mergeCell ref="B41:D41"/>
    <mergeCell ref="B73:K73"/>
    <mergeCell ref="B74:K74"/>
    <mergeCell ref="C68:D68"/>
    <mergeCell ref="H66:J66"/>
    <mergeCell ref="H65:J65"/>
    <mergeCell ref="C81:D81"/>
    <mergeCell ref="E81:G81"/>
    <mergeCell ref="H81:J81"/>
    <mergeCell ref="C77:D77"/>
    <mergeCell ref="E77:G77"/>
    <mergeCell ref="E65:G65"/>
    <mergeCell ref="H77:J77"/>
    <mergeCell ref="B75:K75"/>
    <mergeCell ref="C76:D76"/>
    <mergeCell ref="E76:G76"/>
    <mergeCell ref="C69:D69"/>
    <mergeCell ref="C72:D72"/>
    <mergeCell ref="H69:J69"/>
    <mergeCell ref="H72:J72"/>
    <mergeCell ref="C70:D70"/>
    <mergeCell ref="C71:D71"/>
    <mergeCell ref="E72:G72"/>
    <mergeCell ref="E69:G69"/>
    <mergeCell ref="E70:G70"/>
    <mergeCell ref="C82:D82"/>
    <mergeCell ref="E82:G82"/>
    <mergeCell ref="H82:J82"/>
    <mergeCell ref="C78:D78"/>
    <mergeCell ref="E78:G78"/>
    <mergeCell ref="H78:J78"/>
    <mergeCell ref="C79:D79"/>
    <mergeCell ref="E79:G79"/>
    <mergeCell ref="H79:J79"/>
    <mergeCell ref="C80:D80"/>
    <mergeCell ref="E80:G80"/>
    <mergeCell ref="H80:J80"/>
    <mergeCell ref="D3:E3"/>
    <mergeCell ref="D11:E11"/>
    <mergeCell ref="F3:K3"/>
    <mergeCell ref="D20:F20"/>
    <mergeCell ref="B31:C31"/>
    <mergeCell ref="G20:I20"/>
    <mergeCell ref="B35:C35"/>
    <mergeCell ref="B36:C36"/>
    <mergeCell ref="J20:K20"/>
    <mergeCell ref="J21:K21"/>
    <mergeCell ref="J22:K22"/>
    <mergeCell ref="J35:K35"/>
    <mergeCell ref="J36:K36"/>
    <mergeCell ref="G45:K45"/>
    <mergeCell ref="H71:J71"/>
    <mergeCell ref="H70:J70"/>
    <mergeCell ref="H76:J76"/>
    <mergeCell ref="C53:D53"/>
    <mergeCell ref="C48:D48"/>
    <mergeCell ref="C49:D49"/>
    <mergeCell ref="C50:D50"/>
    <mergeCell ref="C51:D51"/>
    <mergeCell ref="C52:D52"/>
    <mergeCell ref="B54:K54"/>
    <mergeCell ref="G52:K52"/>
    <mergeCell ref="G53:K53"/>
    <mergeCell ref="G49:K49"/>
    <mergeCell ref="G50:K50"/>
    <mergeCell ref="H55:J55"/>
    <mergeCell ref="H63:J63"/>
    <mergeCell ref="E63:G63"/>
    <mergeCell ref="E56:G56"/>
    <mergeCell ref="B67:K67"/>
    <mergeCell ref="E66:G66"/>
    <mergeCell ref="H56:J56"/>
    <mergeCell ref="E68:G68"/>
    <mergeCell ref="C66:D66"/>
    <mergeCell ref="B1:K1"/>
    <mergeCell ref="D2:K2"/>
    <mergeCell ref="B2:C11"/>
    <mergeCell ref="B12:K12"/>
    <mergeCell ref="B13:K13"/>
    <mergeCell ref="B14:K14"/>
    <mergeCell ref="B15:K15"/>
    <mergeCell ref="B16:K16"/>
    <mergeCell ref="D4:E4"/>
    <mergeCell ref="D5:E5"/>
    <mergeCell ref="D6:E6"/>
    <mergeCell ref="D7:E7"/>
    <mergeCell ref="D8:E8"/>
    <mergeCell ref="D9:E9"/>
    <mergeCell ref="F11:G11"/>
    <mergeCell ref="D10:E10"/>
    <mergeCell ref="F4:K4"/>
    <mergeCell ref="F5:K5"/>
    <mergeCell ref="F6:K6"/>
    <mergeCell ref="F7:K7"/>
    <mergeCell ref="F8:K8"/>
    <mergeCell ref="I10:K10"/>
    <mergeCell ref="I11:K11"/>
    <mergeCell ref="I9:K9"/>
    <mergeCell ref="C55:D55"/>
    <mergeCell ref="E55:G55"/>
    <mergeCell ref="E57:G57"/>
    <mergeCell ref="E58:G58"/>
    <mergeCell ref="E59:G59"/>
    <mergeCell ref="E60:G60"/>
    <mergeCell ref="E61:G61"/>
    <mergeCell ref="E62:G62"/>
    <mergeCell ref="H57:J57"/>
    <mergeCell ref="H58:J58"/>
    <mergeCell ref="H59:J59"/>
    <mergeCell ref="H60:J60"/>
    <mergeCell ref="H61:J61"/>
    <mergeCell ref="H62:J62"/>
    <mergeCell ref="G51:K51"/>
    <mergeCell ref="F10:G10"/>
    <mergeCell ref="G43:K43"/>
    <mergeCell ref="J31:K31"/>
    <mergeCell ref="G41:K41"/>
    <mergeCell ref="B24:C24"/>
    <mergeCell ref="B25:C25"/>
    <mergeCell ref="B26:C26"/>
    <mergeCell ref="B27:C27"/>
    <mergeCell ref="B30:C30"/>
    <mergeCell ref="J38:K38"/>
    <mergeCell ref="B40:D40"/>
    <mergeCell ref="B39:K39"/>
    <mergeCell ref="C42:D42"/>
    <mergeCell ref="C43:D43"/>
    <mergeCell ref="B33:C33"/>
    <mergeCell ref="B34:C34"/>
    <mergeCell ref="G44:K44"/>
    <mergeCell ref="G47:K47"/>
    <mergeCell ref="G48:K48"/>
    <mergeCell ref="C45:D45"/>
    <mergeCell ref="C46:D46"/>
    <mergeCell ref="C47:D47"/>
    <mergeCell ref="J37:K37"/>
  </mergeCells>
  <conditionalFormatting sqref="J30 J35:J36">
    <cfRule type="expression" dxfId="35" priority="23">
      <formula>J30&lt;F30</formula>
    </cfRule>
    <cfRule type="expression" dxfId="34" priority="24">
      <formula>J30&gt;F30</formula>
    </cfRule>
  </conditionalFormatting>
  <conditionalFormatting sqref="J37">
    <cfRule type="expression" dxfId="33" priority="13">
      <formula>J37&lt;F37</formula>
    </cfRule>
    <cfRule type="expression" dxfId="32" priority="14">
      <formula>J37&gt;F37</formula>
    </cfRule>
  </conditionalFormatting>
  <conditionalFormatting sqref="J32:J34">
    <cfRule type="expression" dxfId="31" priority="5">
      <formula>J32&lt;F32</formula>
    </cfRule>
    <cfRule type="expression" dxfId="30" priority="6">
      <formula>J32&gt;F32</formula>
    </cfRule>
  </conditionalFormatting>
  <pageMargins left="0.25" right="0.25" top="0.75" bottom="0.75" header="0.3" footer="0.3"/>
  <pageSetup paperSize="9" scale="4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68" zoomScaleNormal="68" workbookViewId="0">
      <selection activeCell="F45" sqref="F45"/>
    </sheetView>
  </sheetViews>
  <sheetFormatPr defaultColWidth="8.85546875" defaultRowHeight="12.75" x14ac:dyDescent="0.2"/>
  <cols>
    <col min="1" max="16384" width="8.85546875" style="66"/>
  </cols>
  <sheetData/>
  <pageMargins left="0.75" right="0.75" top="1" bottom="1" header="0.5" footer="0.5"/>
  <pageSetup paperSize="9" scale="8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tabSelected="1" topLeftCell="A8" zoomScaleNormal="100" workbookViewId="0">
      <selection activeCell="G16" sqref="G16:K16"/>
    </sheetView>
  </sheetViews>
  <sheetFormatPr defaultRowHeight="15" x14ac:dyDescent="0.25"/>
  <cols>
    <col min="1" max="1" width="2.5703125" style="80" customWidth="1"/>
    <col min="4" max="4" width="28" bestFit="1" customWidth="1"/>
    <col min="5" max="5" width="11.5703125" bestFit="1" customWidth="1"/>
    <col min="12" max="35" width="8.7109375" style="80"/>
  </cols>
  <sheetData>
    <row r="1" spans="1:35" s="80" customFormat="1" ht="15.75" thickBot="1" x14ac:dyDescent="0.3"/>
    <row r="2" spans="1:35" s="1" customFormat="1" ht="12.75" customHeight="1" x14ac:dyDescent="0.2">
      <c r="A2" s="33"/>
      <c r="B2" s="264" t="s">
        <v>97</v>
      </c>
      <c r="C2" s="265"/>
      <c r="D2" s="91" t="s">
        <v>98</v>
      </c>
      <c r="E2" s="249" t="s">
        <v>99</v>
      </c>
      <c r="F2" s="249"/>
      <c r="G2" s="249"/>
      <c r="H2" s="249"/>
      <c r="I2" s="249"/>
      <c r="J2" s="249"/>
      <c r="K2" s="250"/>
      <c r="L2" s="36"/>
      <c r="M2" s="36"/>
      <c r="N2" s="41"/>
      <c r="O2" s="33"/>
      <c r="P2" s="33"/>
      <c r="Q2" s="33"/>
      <c r="R2" s="33"/>
      <c r="S2" s="33"/>
      <c r="T2" s="33"/>
      <c r="U2" s="33"/>
      <c r="V2" s="33"/>
      <c r="W2" s="33"/>
      <c r="X2" s="33"/>
      <c r="Y2" s="33"/>
      <c r="Z2" s="33"/>
      <c r="AA2" s="33"/>
      <c r="AB2" s="33"/>
      <c r="AC2" s="33"/>
      <c r="AD2" s="33"/>
      <c r="AE2" s="33"/>
      <c r="AF2" s="33"/>
      <c r="AG2" s="33"/>
      <c r="AH2" s="33"/>
      <c r="AI2" s="33"/>
    </row>
    <row r="3" spans="1:35" s="1" customFormat="1" ht="12.75" customHeight="1" x14ac:dyDescent="0.2">
      <c r="A3" s="33"/>
      <c r="B3" s="266"/>
      <c r="C3" s="267"/>
      <c r="D3" s="92" t="s">
        <v>100</v>
      </c>
      <c r="E3" s="251" t="s">
        <v>101</v>
      </c>
      <c r="F3" s="252"/>
      <c r="G3" s="252"/>
      <c r="H3" s="252"/>
      <c r="I3" s="252"/>
      <c r="J3" s="252"/>
      <c r="K3" s="253"/>
      <c r="L3" s="36"/>
      <c r="M3" s="36"/>
      <c r="N3" s="41"/>
      <c r="O3" s="33"/>
      <c r="P3" s="33"/>
      <c r="Q3" s="33"/>
      <c r="R3" s="33"/>
      <c r="S3" s="33"/>
      <c r="T3" s="33"/>
      <c r="U3" s="33"/>
      <c r="V3" s="33"/>
      <c r="W3" s="33"/>
      <c r="X3" s="33"/>
      <c r="Y3" s="33"/>
      <c r="Z3" s="33"/>
      <c r="AA3" s="33"/>
      <c r="AB3" s="33"/>
      <c r="AC3" s="33"/>
      <c r="AD3" s="33"/>
      <c r="AE3" s="33"/>
      <c r="AF3" s="33"/>
      <c r="AG3" s="33"/>
      <c r="AH3" s="33"/>
      <c r="AI3" s="33"/>
    </row>
    <row r="4" spans="1:35" s="1" customFormat="1" ht="12.75" customHeight="1" x14ac:dyDescent="0.2">
      <c r="A4" s="33"/>
      <c r="B4" s="266"/>
      <c r="C4" s="267"/>
      <c r="D4" s="93" t="s">
        <v>102</v>
      </c>
      <c r="E4" s="251" t="s">
        <v>103</v>
      </c>
      <c r="F4" s="252"/>
      <c r="G4" s="252"/>
      <c r="H4" s="252"/>
      <c r="I4" s="252"/>
      <c r="J4" s="252"/>
      <c r="K4" s="253"/>
      <c r="L4" s="36"/>
      <c r="M4" s="36"/>
      <c r="N4" s="41"/>
      <c r="O4" s="33"/>
      <c r="P4" s="33"/>
      <c r="Q4" s="33"/>
      <c r="R4" s="33"/>
      <c r="S4" s="33"/>
      <c r="T4" s="33"/>
      <c r="U4" s="33"/>
      <c r="V4" s="33"/>
      <c r="W4" s="33"/>
      <c r="X4" s="33"/>
      <c r="Y4" s="33"/>
      <c r="Z4" s="33"/>
      <c r="AA4" s="33"/>
      <c r="AB4" s="33"/>
      <c r="AC4" s="33"/>
      <c r="AD4" s="33"/>
      <c r="AE4" s="33"/>
      <c r="AF4" s="33"/>
      <c r="AG4" s="33"/>
      <c r="AH4" s="33"/>
      <c r="AI4" s="33"/>
    </row>
    <row r="5" spans="1:35" s="1" customFormat="1" ht="13.5" customHeight="1" x14ac:dyDescent="0.2">
      <c r="A5" s="33"/>
      <c r="B5" s="266"/>
      <c r="C5" s="267"/>
      <c r="D5" s="94" t="s">
        <v>104</v>
      </c>
      <c r="E5" s="254" t="s">
        <v>105</v>
      </c>
      <c r="F5" s="255"/>
      <c r="G5" s="255"/>
      <c r="H5" s="255"/>
      <c r="I5" s="255"/>
      <c r="J5" s="255"/>
      <c r="K5" s="256"/>
      <c r="L5" s="36"/>
      <c r="M5" s="37"/>
      <c r="N5" s="41"/>
      <c r="O5" s="33"/>
      <c r="P5" s="33"/>
      <c r="Q5" s="33"/>
      <c r="R5" s="33"/>
      <c r="S5" s="33"/>
      <c r="T5" s="33"/>
      <c r="U5" s="33"/>
      <c r="V5" s="33"/>
      <c r="W5" s="33"/>
      <c r="X5" s="33"/>
      <c r="Y5" s="33"/>
      <c r="Z5" s="33"/>
      <c r="AA5" s="33"/>
      <c r="AB5" s="33"/>
      <c r="AC5" s="33"/>
      <c r="AD5" s="33"/>
      <c r="AE5" s="33"/>
      <c r="AF5" s="33"/>
      <c r="AG5" s="33"/>
      <c r="AH5" s="33"/>
      <c r="AI5" s="33"/>
    </row>
    <row r="6" spans="1:35" s="1" customFormat="1" x14ac:dyDescent="0.2">
      <c r="A6" s="33"/>
      <c r="B6" s="243" t="s">
        <v>106</v>
      </c>
      <c r="C6" s="244"/>
      <c r="D6" s="244"/>
      <c r="E6" s="244"/>
      <c r="F6" s="244"/>
      <c r="G6" s="244"/>
      <c r="H6" s="244"/>
      <c r="I6" s="244"/>
      <c r="J6" s="244"/>
      <c r="K6" s="245"/>
      <c r="L6" s="36"/>
      <c r="M6" s="37"/>
      <c r="N6" s="41"/>
      <c r="O6" s="33"/>
      <c r="P6" s="33"/>
      <c r="Q6" s="33"/>
      <c r="R6" s="33"/>
      <c r="S6" s="33"/>
      <c r="T6" s="33"/>
      <c r="U6" s="33"/>
      <c r="V6" s="33"/>
      <c r="W6" s="33"/>
      <c r="X6" s="33"/>
      <c r="Y6" s="33"/>
      <c r="Z6" s="33"/>
      <c r="AA6" s="33"/>
      <c r="AB6" s="33"/>
      <c r="AC6" s="33"/>
      <c r="AD6" s="33"/>
      <c r="AE6" s="33"/>
      <c r="AF6" s="33"/>
      <c r="AG6" s="33"/>
      <c r="AH6" s="33"/>
      <c r="AI6" s="33"/>
    </row>
    <row r="7" spans="1:35" s="1" customFormat="1" ht="25.5" x14ac:dyDescent="0.2">
      <c r="A7" s="33"/>
      <c r="B7" s="83" t="s">
        <v>107</v>
      </c>
      <c r="C7" s="125"/>
      <c r="D7" s="67" t="s">
        <v>108</v>
      </c>
      <c r="E7" s="68" t="s">
        <v>109</v>
      </c>
      <c r="F7" s="68" t="s">
        <v>110</v>
      </c>
      <c r="G7" s="246" t="s">
        <v>111</v>
      </c>
      <c r="H7" s="247"/>
      <c r="I7" s="247"/>
      <c r="J7" s="247"/>
      <c r="K7" s="248"/>
      <c r="L7" s="36"/>
      <c r="M7" s="37"/>
      <c r="N7" s="41"/>
      <c r="O7" s="33"/>
      <c r="P7" s="33"/>
      <c r="Q7" s="33"/>
      <c r="R7" s="33"/>
      <c r="S7" s="33"/>
      <c r="T7" s="33"/>
      <c r="U7" s="33"/>
      <c r="V7" s="33"/>
      <c r="W7" s="33"/>
      <c r="X7" s="33"/>
      <c r="Y7" s="33"/>
      <c r="Z7" s="33"/>
      <c r="AA7" s="33"/>
      <c r="AB7" s="33"/>
      <c r="AC7" s="33"/>
      <c r="AD7" s="33"/>
      <c r="AE7" s="33"/>
      <c r="AF7" s="33"/>
      <c r="AG7" s="33"/>
      <c r="AH7" s="33"/>
      <c r="AI7" s="33"/>
    </row>
    <row r="8" spans="1:35" s="1" customFormat="1" ht="12.75" x14ac:dyDescent="0.2">
      <c r="A8" s="33"/>
      <c r="B8" s="84" t="s">
        <v>112</v>
      </c>
      <c r="C8" s="69"/>
      <c r="D8" s="70" t="s">
        <v>113</v>
      </c>
      <c r="E8" s="75">
        <f>AVERAGE(E9:E10)</f>
        <v>1</v>
      </c>
      <c r="F8" s="71"/>
      <c r="G8" s="72"/>
      <c r="H8" s="72"/>
      <c r="I8" s="72"/>
      <c r="J8" s="72"/>
      <c r="K8" s="85"/>
      <c r="L8" s="36"/>
      <c r="M8" s="36"/>
      <c r="N8" s="41"/>
      <c r="O8" s="33"/>
      <c r="P8" s="33"/>
      <c r="Q8" s="33"/>
      <c r="R8" s="33"/>
      <c r="S8" s="33"/>
      <c r="T8" s="33"/>
      <c r="U8" s="33"/>
      <c r="V8" s="33"/>
      <c r="W8" s="33"/>
      <c r="X8" s="33"/>
      <c r="Y8" s="33"/>
      <c r="Z8" s="33"/>
      <c r="AA8" s="33"/>
      <c r="AB8" s="33"/>
      <c r="AC8" s="33"/>
      <c r="AD8" s="33"/>
      <c r="AE8" s="33"/>
      <c r="AF8" s="33"/>
      <c r="AG8" s="33"/>
      <c r="AH8" s="33"/>
      <c r="AI8" s="33"/>
    </row>
    <row r="9" spans="1:35" s="1" customFormat="1" ht="12.75" customHeight="1" x14ac:dyDescent="0.2">
      <c r="A9" s="33"/>
      <c r="B9" s="103">
        <v>10</v>
      </c>
      <c r="C9" s="104"/>
      <c r="D9" s="13" t="s">
        <v>114</v>
      </c>
      <c r="E9" s="26">
        <v>1</v>
      </c>
      <c r="F9" s="9" t="s">
        <v>115</v>
      </c>
      <c r="G9" s="240"/>
      <c r="H9" s="241"/>
      <c r="I9" s="241"/>
      <c r="J9" s="241"/>
      <c r="K9" s="242"/>
      <c r="L9" s="36"/>
      <c r="M9" s="36"/>
      <c r="N9" s="41"/>
      <c r="O9" s="33"/>
      <c r="P9" s="33"/>
      <c r="Q9" s="33"/>
      <c r="R9" s="33"/>
      <c r="S9" s="33"/>
      <c r="T9" s="33"/>
      <c r="U9" s="33"/>
      <c r="V9" s="33"/>
      <c r="W9" s="33"/>
      <c r="X9" s="33"/>
      <c r="Y9" s="33"/>
      <c r="Z9" s="33"/>
      <c r="AA9" s="33"/>
      <c r="AB9" s="33"/>
      <c r="AC9" s="33"/>
      <c r="AD9" s="33"/>
      <c r="AE9" s="33"/>
      <c r="AF9" s="33"/>
      <c r="AG9" s="33"/>
      <c r="AH9" s="33"/>
      <c r="AI9" s="33"/>
    </row>
    <row r="10" spans="1:35" s="1" customFormat="1" ht="12.75" customHeight="1" x14ac:dyDescent="0.2">
      <c r="A10" s="33"/>
      <c r="B10" s="103">
        <v>12</v>
      </c>
      <c r="C10" s="104"/>
      <c r="D10" s="13" t="s">
        <v>116</v>
      </c>
      <c r="E10" s="26">
        <v>1</v>
      </c>
      <c r="F10" s="9" t="s">
        <v>115</v>
      </c>
      <c r="G10" s="240"/>
      <c r="H10" s="241"/>
      <c r="I10" s="241"/>
      <c r="J10" s="241"/>
      <c r="K10" s="242"/>
      <c r="L10" s="36"/>
      <c r="M10" s="36"/>
      <c r="N10" s="41"/>
      <c r="O10" s="33"/>
      <c r="P10" s="33"/>
      <c r="Q10" s="33"/>
      <c r="R10" s="33"/>
      <c r="S10" s="33"/>
      <c r="T10" s="33"/>
      <c r="U10" s="33"/>
      <c r="V10" s="33"/>
      <c r="W10" s="33"/>
      <c r="X10" s="33"/>
      <c r="Y10" s="33"/>
      <c r="Z10" s="33"/>
      <c r="AA10" s="33"/>
      <c r="AB10" s="33"/>
      <c r="AC10" s="33"/>
      <c r="AD10" s="33"/>
      <c r="AE10" s="33"/>
      <c r="AF10" s="33"/>
      <c r="AG10" s="33"/>
      <c r="AH10" s="33"/>
      <c r="AI10" s="33"/>
    </row>
    <row r="11" spans="1:35" s="1" customFormat="1" ht="12.75" x14ac:dyDescent="0.2">
      <c r="A11" s="33"/>
      <c r="B11" s="86">
        <v>100</v>
      </c>
      <c r="C11" s="73"/>
      <c r="D11" s="74" t="s">
        <v>117</v>
      </c>
      <c r="E11" s="75">
        <f>AVERAGE(E12:E13)</f>
        <v>1</v>
      </c>
      <c r="F11" s="71"/>
      <c r="G11" s="99"/>
      <c r="H11" s="99"/>
      <c r="I11" s="99"/>
      <c r="J11" s="99"/>
      <c r="K11" s="100"/>
      <c r="L11" s="36"/>
      <c r="M11" s="36"/>
      <c r="N11" s="41"/>
      <c r="O11" s="33"/>
      <c r="P11" s="33"/>
      <c r="Q11" s="33"/>
      <c r="R11" s="33"/>
      <c r="S11" s="33"/>
      <c r="T11" s="33"/>
      <c r="U11" s="33"/>
      <c r="V11" s="33"/>
      <c r="W11" s="33"/>
      <c r="X11" s="33"/>
      <c r="Y11" s="33"/>
      <c r="Z11" s="33"/>
      <c r="AA11" s="33"/>
      <c r="AB11" s="33"/>
      <c r="AC11" s="33"/>
      <c r="AD11" s="33"/>
      <c r="AE11" s="33"/>
      <c r="AF11" s="33"/>
      <c r="AG11" s="33"/>
      <c r="AH11" s="33"/>
      <c r="AI11" s="33"/>
    </row>
    <row r="12" spans="1:35" s="1" customFormat="1" ht="12.75" customHeight="1" x14ac:dyDescent="0.2">
      <c r="A12" s="33"/>
      <c r="B12" s="87">
        <v>110</v>
      </c>
      <c r="C12" s="17"/>
      <c r="D12" s="23" t="s">
        <v>118</v>
      </c>
      <c r="E12" s="26">
        <v>1</v>
      </c>
      <c r="F12" s="9" t="s">
        <v>115</v>
      </c>
      <c r="G12" s="240"/>
      <c r="H12" s="241"/>
      <c r="I12" s="241"/>
      <c r="J12" s="241"/>
      <c r="K12" s="242"/>
      <c r="L12" s="36"/>
      <c r="M12" s="36"/>
      <c r="N12" s="41"/>
      <c r="O12" s="33"/>
      <c r="P12" s="33"/>
      <c r="Q12" s="33"/>
      <c r="R12" s="33"/>
      <c r="S12" s="33"/>
      <c r="T12" s="33"/>
      <c r="U12" s="33"/>
      <c r="V12" s="33"/>
      <c r="W12" s="33"/>
      <c r="X12" s="33"/>
      <c r="Y12" s="33"/>
      <c r="Z12" s="33"/>
      <c r="AA12" s="33"/>
      <c r="AB12" s="33"/>
      <c r="AC12" s="33"/>
      <c r="AD12" s="33"/>
      <c r="AE12" s="33"/>
      <c r="AF12" s="33"/>
      <c r="AG12" s="33"/>
      <c r="AH12" s="33"/>
      <c r="AI12" s="33"/>
    </row>
    <row r="13" spans="1:35" s="1" customFormat="1" x14ac:dyDescent="0.2">
      <c r="A13" s="33"/>
      <c r="B13" s="87">
        <v>111</v>
      </c>
      <c r="C13" s="17"/>
      <c r="D13" s="14" t="s">
        <v>119</v>
      </c>
      <c r="E13" s="26">
        <v>1</v>
      </c>
      <c r="F13" s="9" t="s">
        <v>115</v>
      </c>
      <c r="G13" s="240"/>
      <c r="H13" s="241"/>
      <c r="I13" s="241"/>
      <c r="J13" s="241"/>
      <c r="K13" s="242"/>
      <c r="L13" s="36"/>
      <c r="M13" s="36"/>
      <c r="N13" s="41"/>
      <c r="O13" s="33"/>
      <c r="P13" s="33"/>
      <c r="Q13" s="33"/>
      <c r="R13" s="33"/>
      <c r="S13" s="33"/>
      <c r="T13" s="33"/>
      <c r="U13" s="33"/>
      <c r="V13" s="33"/>
      <c r="W13" s="33"/>
      <c r="X13" s="33"/>
      <c r="Y13" s="33"/>
      <c r="Z13" s="33"/>
      <c r="AA13" s="33"/>
      <c r="AB13" s="33"/>
      <c r="AC13" s="33"/>
      <c r="AD13" s="33"/>
      <c r="AE13" s="33"/>
      <c r="AF13" s="33"/>
      <c r="AG13" s="33"/>
      <c r="AH13" s="33"/>
      <c r="AI13" s="33"/>
    </row>
    <row r="14" spans="1:35" s="1" customFormat="1" ht="12.75" x14ac:dyDescent="0.2">
      <c r="A14" s="33"/>
      <c r="B14" s="86">
        <v>200</v>
      </c>
      <c r="C14" s="73"/>
      <c r="D14" s="74" t="s">
        <v>120</v>
      </c>
      <c r="E14" s="75">
        <f>AVERAGE(E15:E16)</f>
        <v>1</v>
      </c>
      <c r="F14" s="71"/>
      <c r="G14" s="99"/>
      <c r="H14" s="99"/>
      <c r="I14" s="99"/>
      <c r="J14" s="99"/>
      <c r="K14" s="100"/>
      <c r="L14" s="36"/>
      <c r="M14" s="36"/>
      <c r="N14" s="41"/>
      <c r="O14" s="33"/>
      <c r="P14" s="33"/>
      <c r="Q14" s="33"/>
      <c r="R14" s="33"/>
      <c r="S14" s="33"/>
      <c r="T14" s="33"/>
      <c r="U14" s="33"/>
      <c r="V14" s="33"/>
      <c r="W14" s="33"/>
      <c r="X14" s="33"/>
      <c r="Y14" s="33"/>
      <c r="Z14" s="33"/>
      <c r="AA14" s="33"/>
      <c r="AB14" s="33"/>
      <c r="AC14" s="33"/>
      <c r="AD14" s="33"/>
      <c r="AE14" s="33"/>
      <c r="AF14" s="33"/>
      <c r="AG14" s="33"/>
      <c r="AH14" s="33"/>
      <c r="AI14" s="33"/>
    </row>
    <row r="15" spans="1:35" s="1" customFormat="1" ht="12.75" customHeight="1" x14ac:dyDescent="0.2">
      <c r="A15" s="33"/>
      <c r="B15" s="87">
        <v>210</v>
      </c>
      <c r="C15" s="17"/>
      <c r="D15" s="23" t="s">
        <v>121</v>
      </c>
      <c r="E15" s="26">
        <v>1</v>
      </c>
      <c r="F15" s="9" t="s">
        <v>115</v>
      </c>
      <c r="G15" s="240"/>
      <c r="H15" s="241"/>
      <c r="I15" s="241"/>
      <c r="J15" s="241"/>
      <c r="K15" s="242"/>
      <c r="L15" s="36"/>
      <c r="M15" s="36"/>
      <c r="N15" s="41"/>
      <c r="O15" s="33"/>
      <c r="P15" s="33"/>
      <c r="Q15" s="33"/>
      <c r="R15" s="33"/>
      <c r="S15" s="33"/>
      <c r="T15" s="33"/>
      <c r="U15" s="33"/>
      <c r="V15" s="33"/>
      <c r="W15" s="33"/>
      <c r="X15" s="33"/>
      <c r="Y15" s="33"/>
      <c r="Z15" s="33"/>
      <c r="AA15" s="33"/>
      <c r="AB15" s="33"/>
      <c r="AC15" s="33"/>
      <c r="AD15" s="33"/>
      <c r="AE15" s="33"/>
      <c r="AF15" s="33"/>
      <c r="AG15" s="33"/>
      <c r="AH15" s="33"/>
      <c r="AI15" s="33"/>
    </row>
    <row r="16" spans="1:35" s="1" customFormat="1" ht="12.75" customHeight="1" x14ac:dyDescent="0.2">
      <c r="A16" s="33"/>
      <c r="B16" s="87">
        <v>213</v>
      </c>
      <c r="C16" s="17"/>
      <c r="D16" s="23" t="s">
        <v>122</v>
      </c>
      <c r="E16" s="26">
        <v>1</v>
      </c>
      <c r="F16" s="9" t="s">
        <v>115</v>
      </c>
      <c r="G16" s="240"/>
      <c r="H16" s="241"/>
      <c r="I16" s="241"/>
      <c r="J16" s="241"/>
      <c r="K16" s="242"/>
      <c r="L16" s="36"/>
      <c r="M16" s="36"/>
      <c r="N16" s="41"/>
      <c r="O16" s="33"/>
      <c r="P16" s="33"/>
      <c r="Q16" s="33"/>
      <c r="R16" s="33"/>
      <c r="S16" s="33"/>
      <c r="T16" s="33"/>
      <c r="U16" s="33"/>
      <c r="V16" s="33"/>
      <c r="W16" s="33"/>
      <c r="X16" s="33"/>
      <c r="Y16" s="33"/>
      <c r="Z16" s="33"/>
      <c r="AA16" s="33"/>
      <c r="AB16" s="33"/>
      <c r="AC16" s="33"/>
      <c r="AD16" s="33"/>
      <c r="AE16" s="33"/>
      <c r="AF16" s="33"/>
      <c r="AG16" s="33"/>
      <c r="AH16" s="33"/>
      <c r="AI16" s="33"/>
    </row>
    <row r="17" spans="1:35" s="1" customFormat="1" ht="12" customHeight="1" x14ac:dyDescent="0.2">
      <c r="A17" s="33"/>
      <c r="B17" s="86">
        <v>300</v>
      </c>
      <c r="C17" s="73"/>
      <c r="D17" s="74" t="s">
        <v>123</v>
      </c>
      <c r="E17" s="75">
        <f>AVERAGE(E18:E21)</f>
        <v>0</v>
      </c>
      <c r="F17" s="71"/>
      <c r="G17" s="72"/>
      <c r="H17" s="72"/>
      <c r="I17" s="72"/>
      <c r="J17" s="72"/>
      <c r="K17" s="85"/>
      <c r="L17" s="36"/>
      <c r="M17" s="36"/>
      <c r="N17" s="41"/>
      <c r="O17" s="33"/>
      <c r="P17" s="33"/>
      <c r="Q17" s="33"/>
      <c r="R17" s="33"/>
      <c r="S17" s="33"/>
      <c r="T17" s="33"/>
      <c r="U17" s="33"/>
      <c r="V17" s="33"/>
      <c r="W17" s="33"/>
      <c r="X17" s="33"/>
      <c r="Y17" s="33"/>
      <c r="Z17" s="33"/>
      <c r="AA17" s="33"/>
      <c r="AB17" s="33"/>
      <c r="AC17" s="33"/>
      <c r="AD17" s="33"/>
      <c r="AE17" s="33"/>
      <c r="AF17" s="33"/>
      <c r="AG17" s="33"/>
      <c r="AH17" s="33"/>
      <c r="AI17" s="33"/>
    </row>
    <row r="18" spans="1:35" s="1" customFormat="1" ht="12.75" customHeight="1" x14ac:dyDescent="0.2">
      <c r="A18" s="33"/>
      <c r="B18" s="87">
        <v>311</v>
      </c>
      <c r="C18" s="17"/>
      <c r="D18" s="24" t="s">
        <v>124</v>
      </c>
      <c r="E18" s="26">
        <v>0</v>
      </c>
      <c r="F18" s="9" t="s">
        <v>115</v>
      </c>
      <c r="G18" s="257"/>
      <c r="H18" s="258"/>
      <c r="I18" s="258"/>
      <c r="J18" s="258"/>
      <c r="K18" s="259"/>
      <c r="L18" s="36"/>
      <c r="M18" s="36"/>
      <c r="N18" s="41"/>
      <c r="O18" s="33"/>
      <c r="P18" s="33"/>
      <c r="Q18" s="33"/>
      <c r="R18" s="33"/>
      <c r="S18" s="33"/>
      <c r="T18" s="33"/>
      <c r="U18" s="33"/>
      <c r="V18" s="33"/>
      <c r="W18" s="33"/>
      <c r="X18" s="33"/>
      <c r="Y18" s="33"/>
      <c r="Z18" s="33"/>
      <c r="AA18" s="33"/>
      <c r="AB18" s="33"/>
      <c r="AC18" s="33"/>
      <c r="AD18" s="33"/>
      <c r="AE18" s="33"/>
      <c r="AF18" s="33"/>
      <c r="AG18" s="33"/>
      <c r="AH18" s="33"/>
      <c r="AI18" s="33"/>
    </row>
    <row r="19" spans="1:35" s="1" customFormat="1" ht="12.75" customHeight="1" x14ac:dyDescent="0.2">
      <c r="A19" s="33"/>
      <c r="B19" s="87">
        <v>312</v>
      </c>
      <c r="C19" s="17"/>
      <c r="D19" s="24" t="s">
        <v>125</v>
      </c>
      <c r="E19" s="26">
        <v>0</v>
      </c>
      <c r="F19" s="9" t="s">
        <v>115</v>
      </c>
      <c r="G19" s="257"/>
      <c r="H19" s="258"/>
      <c r="I19" s="258"/>
      <c r="J19" s="258"/>
      <c r="K19" s="259"/>
      <c r="L19" s="36"/>
      <c r="M19" s="36"/>
      <c r="N19" s="41"/>
      <c r="O19" s="33"/>
      <c r="P19" s="33"/>
      <c r="Q19" s="33"/>
      <c r="R19" s="33"/>
      <c r="S19" s="33"/>
      <c r="T19" s="33"/>
      <c r="U19" s="33"/>
      <c r="V19" s="33"/>
      <c r="W19" s="33"/>
      <c r="X19" s="33"/>
      <c r="Y19" s="33"/>
      <c r="Z19" s="33"/>
      <c r="AA19" s="33"/>
      <c r="AB19" s="33"/>
      <c r="AC19" s="33"/>
      <c r="AD19" s="33"/>
      <c r="AE19" s="33"/>
      <c r="AF19" s="33"/>
      <c r="AG19" s="33"/>
      <c r="AH19" s="33"/>
      <c r="AI19" s="33"/>
    </row>
    <row r="20" spans="1:35" s="1" customFormat="1" ht="12.75" customHeight="1" x14ac:dyDescent="0.2">
      <c r="A20" s="33"/>
      <c r="B20" s="87">
        <v>313</v>
      </c>
      <c r="C20" s="17"/>
      <c r="D20" s="24" t="s">
        <v>126</v>
      </c>
      <c r="E20" s="26">
        <v>0</v>
      </c>
      <c r="F20" s="9" t="s">
        <v>115</v>
      </c>
      <c r="G20" s="257"/>
      <c r="H20" s="258"/>
      <c r="I20" s="258"/>
      <c r="J20" s="258"/>
      <c r="K20" s="259"/>
      <c r="L20" s="36"/>
      <c r="M20" s="36"/>
      <c r="N20" s="41"/>
      <c r="O20" s="33"/>
      <c r="P20" s="33"/>
      <c r="Q20" s="33"/>
      <c r="R20" s="33"/>
      <c r="S20" s="33"/>
      <c r="T20" s="33"/>
      <c r="U20" s="33"/>
      <c r="V20" s="33"/>
      <c r="W20" s="33"/>
      <c r="X20" s="33"/>
      <c r="Y20" s="33"/>
      <c r="Z20" s="33"/>
      <c r="AA20" s="33"/>
      <c r="AB20" s="33"/>
      <c r="AC20" s="33"/>
      <c r="AD20" s="33"/>
      <c r="AE20" s="33"/>
      <c r="AF20" s="33"/>
      <c r="AG20" s="33"/>
      <c r="AH20" s="33"/>
      <c r="AI20" s="33"/>
    </row>
    <row r="21" spans="1:35" s="1" customFormat="1" ht="12.75" customHeight="1" x14ac:dyDescent="0.2">
      <c r="A21" s="33"/>
      <c r="B21" s="87">
        <v>314</v>
      </c>
      <c r="C21" s="17"/>
      <c r="D21" s="24" t="s">
        <v>127</v>
      </c>
      <c r="E21" s="26">
        <v>0</v>
      </c>
      <c r="F21" s="9" t="s">
        <v>115</v>
      </c>
      <c r="G21" s="257"/>
      <c r="H21" s="258"/>
      <c r="I21" s="258"/>
      <c r="J21" s="258"/>
      <c r="K21" s="259"/>
      <c r="L21" s="36"/>
      <c r="M21" s="36"/>
      <c r="N21" s="41"/>
      <c r="O21" s="33"/>
      <c r="P21" s="33"/>
      <c r="Q21" s="33"/>
      <c r="R21" s="33"/>
      <c r="S21" s="33"/>
      <c r="T21" s="33"/>
      <c r="U21" s="33"/>
      <c r="V21" s="33"/>
      <c r="W21" s="33"/>
      <c r="X21" s="33"/>
      <c r="Y21" s="33"/>
      <c r="Z21" s="33"/>
      <c r="AA21" s="33"/>
      <c r="AB21" s="33"/>
      <c r="AC21" s="33"/>
      <c r="AD21" s="33"/>
      <c r="AE21" s="33"/>
      <c r="AF21" s="33"/>
      <c r="AG21" s="33"/>
      <c r="AH21" s="33"/>
      <c r="AI21" s="33"/>
    </row>
    <row r="22" spans="1:35" s="1" customFormat="1" ht="12.75" customHeight="1" x14ac:dyDescent="0.2">
      <c r="A22" s="33"/>
      <c r="B22" s="86">
        <v>400</v>
      </c>
      <c r="C22" s="73"/>
      <c r="D22" s="77" t="s">
        <v>128</v>
      </c>
      <c r="E22" s="75">
        <f>AVERAGE(E23:E26)</f>
        <v>0</v>
      </c>
      <c r="F22" s="71"/>
      <c r="G22" s="72"/>
      <c r="H22" s="72"/>
      <c r="I22" s="72"/>
      <c r="J22" s="72"/>
      <c r="K22" s="85"/>
      <c r="L22" s="36"/>
      <c r="M22" s="36"/>
      <c r="N22" s="41"/>
      <c r="O22" s="33"/>
      <c r="P22" s="33"/>
      <c r="Q22" s="33"/>
      <c r="R22" s="33"/>
      <c r="S22" s="33"/>
      <c r="T22" s="33"/>
      <c r="U22" s="33"/>
      <c r="V22" s="33"/>
      <c r="W22" s="33"/>
      <c r="X22" s="33"/>
      <c r="Y22" s="33"/>
      <c r="Z22" s="33"/>
      <c r="AA22" s="33"/>
      <c r="AB22" s="33"/>
      <c r="AC22" s="33"/>
      <c r="AD22" s="33"/>
      <c r="AE22" s="33"/>
      <c r="AF22" s="33"/>
      <c r="AG22" s="33"/>
      <c r="AH22" s="33"/>
      <c r="AI22" s="33"/>
    </row>
    <row r="23" spans="1:35" s="1" customFormat="1" ht="12.75" customHeight="1" x14ac:dyDescent="0.2">
      <c r="A23" s="33"/>
      <c r="B23" s="87">
        <v>410</v>
      </c>
      <c r="C23" s="17"/>
      <c r="D23" s="24" t="s">
        <v>124</v>
      </c>
      <c r="E23" s="26">
        <v>0</v>
      </c>
      <c r="F23" s="9" t="s">
        <v>115</v>
      </c>
      <c r="G23" s="257"/>
      <c r="H23" s="258"/>
      <c r="I23" s="258"/>
      <c r="J23" s="258"/>
      <c r="K23" s="259"/>
      <c r="L23" s="36"/>
      <c r="M23" s="36"/>
      <c r="N23" s="41"/>
      <c r="O23" s="33"/>
      <c r="P23" s="33"/>
      <c r="Q23" s="33"/>
      <c r="R23" s="33"/>
      <c r="S23" s="33"/>
      <c r="T23" s="33"/>
      <c r="U23" s="33"/>
      <c r="V23" s="33"/>
      <c r="W23" s="33"/>
      <c r="X23" s="33"/>
      <c r="Y23" s="33"/>
      <c r="Z23" s="33"/>
      <c r="AA23" s="33"/>
      <c r="AB23" s="33"/>
      <c r="AC23" s="33"/>
      <c r="AD23" s="33"/>
      <c r="AE23" s="33"/>
      <c r="AF23" s="33"/>
      <c r="AG23" s="33"/>
      <c r="AH23" s="33"/>
      <c r="AI23" s="33"/>
    </row>
    <row r="24" spans="1:35" s="1" customFormat="1" ht="12.75" customHeight="1" x14ac:dyDescent="0.2">
      <c r="A24" s="33"/>
      <c r="B24" s="87">
        <v>411</v>
      </c>
      <c r="C24" s="17"/>
      <c r="D24" s="24" t="s">
        <v>125</v>
      </c>
      <c r="E24" s="26">
        <v>0</v>
      </c>
      <c r="F24" s="9" t="s">
        <v>115</v>
      </c>
      <c r="G24" s="257"/>
      <c r="H24" s="258"/>
      <c r="I24" s="258"/>
      <c r="J24" s="258"/>
      <c r="K24" s="259"/>
      <c r="L24" s="36"/>
      <c r="M24" s="36"/>
      <c r="N24" s="41"/>
      <c r="O24" s="33"/>
      <c r="P24" s="33"/>
      <c r="Q24" s="33"/>
      <c r="R24" s="33"/>
      <c r="S24" s="33"/>
      <c r="T24" s="33"/>
      <c r="U24" s="33"/>
      <c r="V24" s="33"/>
      <c r="W24" s="33"/>
      <c r="X24" s="33"/>
      <c r="Y24" s="33"/>
      <c r="Z24" s="33"/>
      <c r="AA24" s="33"/>
      <c r="AB24" s="33"/>
      <c r="AC24" s="33"/>
      <c r="AD24" s="33"/>
      <c r="AE24" s="33"/>
      <c r="AF24" s="33"/>
      <c r="AG24" s="33"/>
      <c r="AH24" s="33"/>
      <c r="AI24" s="33"/>
    </row>
    <row r="25" spans="1:35" s="1" customFormat="1" ht="12.75" customHeight="1" x14ac:dyDescent="0.2">
      <c r="A25" s="33"/>
      <c r="B25" s="87">
        <v>412</v>
      </c>
      <c r="C25" s="17"/>
      <c r="D25" s="24" t="s">
        <v>126</v>
      </c>
      <c r="E25" s="26">
        <v>0</v>
      </c>
      <c r="F25" s="9" t="s">
        <v>115</v>
      </c>
      <c r="G25" s="257"/>
      <c r="H25" s="258"/>
      <c r="I25" s="258"/>
      <c r="J25" s="258"/>
      <c r="K25" s="259"/>
      <c r="L25" s="36"/>
      <c r="M25" s="36"/>
      <c r="N25" s="41"/>
      <c r="O25" s="33"/>
      <c r="P25" s="33"/>
      <c r="Q25" s="33"/>
      <c r="R25" s="33"/>
      <c r="S25" s="33"/>
      <c r="T25" s="33"/>
      <c r="U25" s="33"/>
      <c r="V25" s="33"/>
      <c r="W25" s="33"/>
      <c r="X25" s="33"/>
      <c r="Y25" s="33"/>
      <c r="Z25" s="33"/>
      <c r="AA25" s="33"/>
      <c r="AB25" s="33"/>
      <c r="AC25" s="33"/>
      <c r="AD25" s="33"/>
      <c r="AE25" s="33"/>
      <c r="AF25" s="33"/>
      <c r="AG25" s="33"/>
      <c r="AH25" s="33"/>
      <c r="AI25" s="33"/>
    </row>
    <row r="26" spans="1:35" s="1" customFormat="1" ht="12.75" customHeight="1" x14ac:dyDescent="0.2">
      <c r="A26" s="33"/>
      <c r="B26" s="87">
        <v>413</v>
      </c>
      <c r="C26" s="17"/>
      <c r="D26" s="24" t="s">
        <v>127</v>
      </c>
      <c r="E26" s="26">
        <v>0</v>
      </c>
      <c r="F26" s="9" t="s">
        <v>115</v>
      </c>
      <c r="G26" s="257"/>
      <c r="H26" s="258"/>
      <c r="I26" s="258"/>
      <c r="J26" s="258"/>
      <c r="K26" s="259"/>
      <c r="L26" s="36"/>
      <c r="M26" s="36"/>
      <c r="N26" s="41"/>
      <c r="O26" s="33"/>
      <c r="P26" s="33"/>
      <c r="Q26" s="33"/>
      <c r="R26" s="33"/>
      <c r="S26" s="33"/>
      <c r="T26" s="33"/>
      <c r="U26" s="33"/>
      <c r="V26" s="33"/>
      <c r="W26" s="33"/>
      <c r="X26" s="33"/>
      <c r="Y26" s="33"/>
      <c r="Z26" s="33"/>
      <c r="AA26" s="33"/>
      <c r="AB26" s="33"/>
      <c r="AC26" s="33"/>
      <c r="AD26" s="33"/>
      <c r="AE26" s="33"/>
      <c r="AF26" s="33"/>
      <c r="AG26" s="33"/>
      <c r="AH26" s="33"/>
      <c r="AI26" s="33"/>
    </row>
    <row r="27" spans="1:35" s="1" customFormat="1" ht="12.75" x14ac:dyDescent="0.2">
      <c r="A27" s="33"/>
      <c r="B27" s="86">
        <v>500</v>
      </c>
      <c r="C27" s="73"/>
      <c r="D27" s="77" t="s">
        <v>129</v>
      </c>
      <c r="E27" s="75">
        <f>AVERAGE(E28:E31)</f>
        <v>1</v>
      </c>
      <c r="F27" s="71"/>
      <c r="G27" s="72"/>
      <c r="H27" s="72"/>
      <c r="I27" s="72"/>
      <c r="J27" s="72"/>
      <c r="K27" s="85"/>
      <c r="L27" s="36"/>
      <c r="M27" s="36"/>
      <c r="N27" s="41"/>
      <c r="O27" s="33"/>
      <c r="P27" s="33"/>
      <c r="Q27" s="33"/>
      <c r="R27" s="33"/>
      <c r="S27" s="33"/>
      <c r="T27" s="33"/>
      <c r="U27" s="33"/>
      <c r="V27" s="33"/>
      <c r="W27" s="33"/>
      <c r="X27" s="33"/>
      <c r="Y27" s="33"/>
      <c r="Z27" s="33"/>
      <c r="AA27" s="33"/>
      <c r="AB27" s="33"/>
      <c r="AC27" s="33"/>
      <c r="AD27" s="33"/>
      <c r="AE27" s="33"/>
      <c r="AF27" s="33"/>
      <c r="AG27" s="33"/>
      <c r="AH27" s="33"/>
      <c r="AI27" s="33"/>
    </row>
    <row r="28" spans="1:35" s="1" customFormat="1" ht="12.75" customHeight="1" x14ac:dyDescent="0.2">
      <c r="A28" s="33"/>
      <c r="B28" s="87">
        <v>510</v>
      </c>
      <c r="C28" s="17"/>
      <c r="D28" s="24" t="s">
        <v>124</v>
      </c>
      <c r="E28" s="26">
        <v>1</v>
      </c>
      <c r="F28" s="9" t="s">
        <v>115</v>
      </c>
      <c r="G28" s="257"/>
      <c r="H28" s="258"/>
      <c r="I28" s="258"/>
      <c r="J28" s="258"/>
      <c r="K28" s="259"/>
      <c r="L28" s="36"/>
      <c r="M28" s="36"/>
      <c r="N28" s="41"/>
      <c r="O28" s="33"/>
      <c r="P28" s="33"/>
      <c r="Q28" s="33"/>
      <c r="R28" s="33"/>
      <c r="S28" s="33"/>
      <c r="T28" s="33"/>
      <c r="U28" s="33"/>
      <c r="V28" s="33"/>
      <c r="W28" s="33"/>
      <c r="X28" s="33"/>
      <c r="Y28" s="33"/>
      <c r="Z28" s="33"/>
      <c r="AA28" s="33"/>
      <c r="AB28" s="33"/>
      <c r="AC28" s="33"/>
      <c r="AD28" s="33"/>
      <c r="AE28" s="33"/>
      <c r="AF28" s="33"/>
      <c r="AG28" s="33"/>
      <c r="AH28" s="33"/>
      <c r="AI28" s="33"/>
    </row>
    <row r="29" spans="1:35" s="1" customFormat="1" ht="12.75" customHeight="1" x14ac:dyDescent="0.2">
      <c r="A29" s="33"/>
      <c r="B29" s="87">
        <v>511</v>
      </c>
      <c r="C29" s="17"/>
      <c r="D29" s="24" t="s">
        <v>125</v>
      </c>
      <c r="E29" s="26">
        <v>1</v>
      </c>
      <c r="F29" s="9" t="s">
        <v>115</v>
      </c>
      <c r="G29" s="257"/>
      <c r="H29" s="258"/>
      <c r="I29" s="258"/>
      <c r="J29" s="258"/>
      <c r="K29" s="259"/>
      <c r="L29" s="36"/>
      <c r="M29" s="36"/>
      <c r="N29" s="41"/>
      <c r="O29" s="33"/>
      <c r="P29" s="33"/>
      <c r="Q29" s="33"/>
      <c r="R29" s="33"/>
      <c r="S29" s="33"/>
      <c r="T29" s="33"/>
      <c r="U29" s="33"/>
      <c r="V29" s="33"/>
      <c r="W29" s="33"/>
      <c r="X29" s="33"/>
      <c r="Y29" s="33"/>
      <c r="Z29" s="33"/>
      <c r="AA29" s="33"/>
      <c r="AB29" s="33"/>
      <c r="AC29" s="33"/>
      <c r="AD29" s="33"/>
      <c r="AE29" s="33"/>
      <c r="AF29" s="33"/>
      <c r="AG29" s="33"/>
      <c r="AH29" s="33"/>
      <c r="AI29" s="33"/>
    </row>
    <row r="30" spans="1:35" s="1" customFormat="1" ht="12.75" customHeight="1" x14ac:dyDescent="0.2">
      <c r="A30" s="33"/>
      <c r="B30" s="87">
        <v>512</v>
      </c>
      <c r="C30" s="17"/>
      <c r="D30" s="24" t="s">
        <v>126</v>
      </c>
      <c r="E30" s="26">
        <v>1</v>
      </c>
      <c r="F30" s="9" t="s">
        <v>115</v>
      </c>
      <c r="G30" s="240"/>
      <c r="H30" s="258"/>
      <c r="I30" s="258"/>
      <c r="J30" s="258"/>
      <c r="K30" s="259"/>
      <c r="L30" s="81"/>
      <c r="M30" s="36"/>
      <c r="N30" s="33"/>
      <c r="O30" s="33"/>
      <c r="P30" s="33"/>
      <c r="Q30" s="33"/>
      <c r="R30" s="33"/>
      <c r="S30" s="33"/>
      <c r="T30" s="33"/>
      <c r="U30" s="33"/>
      <c r="V30" s="33"/>
      <c r="W30" s="33"/>
      <c r="X30" s="33"/>
      <c r="Y30" s="33"/>
      <c r="Z30" s="33"/>
      <c r="AA30" s="33"/>
      <c r="AB30" s="33"/>
      <c r="AC30" s="33"/>
      <c r="AD30" s="33"/>
      <c r="AE30" s="33"/>
      <c r="AF30" s="33"/>
      <c r="AG30" s="33"/>
      <c r="AH30" s="33"/>
      <c r="AI30" s="33"/>
    </row>
    <row r="31" spans="1:35" s="1" customFormat="1" ht="12.75" customHeight="1" x14ac:dyDescent="0.2">
      <c r="A31" s="33"/>
      <c r="B31" s="87">
        <v>513</v>
      </c>
      <c r="C31" s="17"/>
      <c r="D31" s="24" t="s">
        <v>127</v>
      </c>
      <c r="E31" s="26">
        <v>1</v>
      </c>
      <c r="F31" s="9" t="s">
        <v>115</v>
      </c>
      <c r="G31" s="260"/>
      <c r="H31" s="258"/>
      <c r="I31" s="258"/>
      <c r="J31" s="258"/>
      <c r="K31" s="259"/>
      <c r="L31" s="81"/>
      <c r="M31" s="36"/>
      <c r="N31" s="33"/>
      <c r="O31" s="33"/>
      <c r="P31" s="33"/>
      <c r="Q31" s="33"/>
      <c r="R31" s="33"/>
      <c r="S31" s="33"/>
      <c r="T31" s="33"/>
      <c r="U31" s="33"/>
      <c r="V31" s="33"/>
      <c r="W31" s="33"/>
      <c r="X31" s="33"/>
      <c r="Y31" s="33"/>
      <c r="Z31" s="33"/>
      <c r="AA31" s="33"/>
      <c r="AB31" s="33"/>
      <c r="AC31" s="33"/>
      <c r="AD31" s="33"/>
      <c r="AE31" s="33"/>
      <c r="AF31" s="33"/>
      <c r="AG31" s="33"/>
      <c r="AH31" s="33"/>
      <c r="AI31" s="33"/>
    </row>
    <row r="32" spans="1:35" s="1" customFormat="1" ht="12.75" x14ac:dyDescent="0.2">
      <c r="A32" s="33"/>
      <c r="B32" s="86">
        <v>600</v>
      </c>
      <c r="C32" s="73"/>
      <c r="D32" s="77" t="s">
        <v>130</v>
      </c>
      <c r="E32" s="75">
        <f>AVERAGE(E33:E36)</f>
        <v>0</v>
      </c>
      <c r="F32" s="71"/>
      <c r="G32" s="78"/>
      <c r="H32" s="79"/>
      <c r="I32" s="79"/>
      <c r="J32" s="79"/>
      <c r="K32" s="88"/>
      <c r="L32" s="81"/>
      <c r="M32" s="36"/>
      <c r="N32" s="33"/>
      <c r="O32" s="33"/>
      <c r="P32" s="33"/>
      <c r="Q32" s="33"/>
      <c r="R32" s="33"/>
      <c r="S32" s="33"/>
      <c r="T32" s="33"/>
      <c r="U32" s="33"/>
      <c r="V32" s="33"/>
      <c r="W32" s="33"/>
      <c r="X32" s="33"/>
      <c r="Y32" s="33"/>
      <c r="Z32" s="33"/>
      <c r="AA32" s="33"/>
      <c r="AB32" s="33"/>
      <c r="AC32" s="33"/>
      <c r="AD32" s="33"/>
      <c r="AE32" s="33"/>
      <c r="AF32" s="33"/>
      <c r="AG32" s="33"/>
      <c r="AH32" s="33"/>
      <c r="AI32" s="33"/>
    </row>
    <row r="33" spans="1:35" s="1" customFormat="1" ht="12.75" customHeight="1" x14ac:dyDescent="0.2">
      <c r="A33" s="33"/>
      <c r="B33" s="87">
        <v>610</v>
      </c>
      <c r="C33" s="17"/>
      <c r="D33" s="24" t="s">
        <v>124</v>
      </c>
      <c r="E33" s="26">
        <v>0</v>
      </c>
      <c r="F33" s="9" t="s">
        <v>115</v>
      </c>
      <c r="G33" s="257"/>
      <c r="H33" s="258"/>
      <c r="I33" s="258"/>
      <c r="J33" s="258"/>
      <c r="K33" s="259"/>
      <c r="L33" s="81"/>
      <c r="M33" s="36"/>
      <c r="N33" s="41"/>
      <c r="O33" s="41"/>
      <c r="P33" s="33"/>
      <c r="Q33" s="33"/>
      <c r="R33" s="33"/>
      <c r="S33" s="33"/>
      <c r="T33" s="33"/>
      <c r="U33" s="33"/>
      <c r="V33" s="33"/>
      <c r="W33" s="33"/>
      <c r="X33" s="33"/>
      <c r="Y33" s="33"/>
      <c r="Z33" s="33"/>
      <c r="AA33" s="33"/>
      <c r="AB33" s="33"/>
      <c r="AC33" s="33"/>
      <c r="AD33" s="33"/>
      <c r="AE33" s="33"/>
      <c r="AF33" s="33"/>
      <c r="AG33" s="33"/>
      <c r="AH33" s="33"/>
      <c r="AI33" s="33"/>
    </row>
    <row r="34" spans="1:35" s="1" customFormat="1" ht="12.75" customHeight="1" x14ac:dyDescent="0.2">
      <c r="A34" s="33"/>
      <c r="B34" s="87">
        <v>611</v>
      </c>
      <c r="C34" s="17"/>
      <c r="D34" s="24" t="s">
        <v>125</v>
      </c>
      <c r="E34" s="26">
        <v>0</v>
      </c>
      <c r="F34" s="9" t="s">
        <v>115</v>
      </c>
      <c r="G34" s="257"/>
      <c r="H34" s="258"/>
      <c r="I34" s="258"/>
      <c r="J34" s="258"/>
      <c r="K34" s="259"/>
      <c r="L34" s="81"/>
      <c r="M34" s="36"/>
      <c r="N34" s="41"/>
      <c r="O34" s="41"/>
      <c r="P34" s="33"/>
      <c r="Q34" s="33"/>
      <c r="R34" s="33"/>
      <c r="S34" s="33"/>
      <c r="T34" s="33"/>
      <c r="U34" s="33"/>
      <c r="V34" s="33"/>
      <c r="W34" s="33"/>
      <c r="X34" s="33"/>
      <c r="Y34" s="33"/>
      <c r="Z34" s="33"/>
      <c r="AA34" s="33"/>
      <c r="AB34" s="33"/>
      <c r="AC34" s="33"/>
      <c r="AD34" s="33"/>
      <c r="AE34" s="33"/>
      <c r="AF34" s="33"/>
      <c r="AG34" s="33"/>
      <c r="AH34" s="33"/>
      <c r="AI34" s="33"/>
    </row>
    <row r="35" spans="1:35" s="1" customFormat="1" ht="12.75" customHeight="1" x14ac:dyDescent="0.2">
      <c r="A35" s="33"/>
      <c r="B35" s="87">
        <v>612</v>
      </c>
      <c r="C35" s="17"/>
      <c r="D35" s="24" t="s">
        <v>126</v>
      </c>
      <c r="E35" s="26">
        <v>0</v>
      </c>
      <c r="F35" s="9" t="s">
        <v>115</v>
      </c>
      <c r="G35" s="240"/>
      <c r="H35" s="258"/>
      <c r="I35" s="258"/>
      <c r="J35" s="258"/>
      <c r="K35" s="259"/>
      <c r="L35" s="81"/>
      <c r="M35" s="36"/>
      <c r="N35" s="41"/>
      <c r="O35" s="41"/>
      <c r="P35" s="33"/>
      <c r="Q35" s="33"/>
      <c r="R35" s="33"/>
      <c r="S35" s="33"/>
      <c r="T35" s="33"/>
      <c r="U35" s="33"/>
      <c r="V35" s="33"/>
      <c r="W35" s="33"/>
      <c r="X35" s="33"/>
      <c r="Y35" s="33"/>
      <c r="Z35" s="33"/>
      <c r="AA35" s="33"/>
      <c r="AB35" s="33"/>
      <c r="AC35" s="33"/>
      <c r="AD35" s="33"/>
      <c r="AE35" s="33"/>
      <c r="AF35" s="33"/>
      <c r="AG35" s="33"/>
      <c r="AH35" s="33"/>
      <c r="AI35" s="33"/>
    </row>
    <row r="36" spans="1:35" s="1" customFormat="1" ht="12.75" customHeight="1" x14ac:dyDescent="0.2">
      <c r="A36" s="33"/>
      <c r="B36" s="87">
        <v>613</v>
      </c>
      <c r="C36" s="17"/>
      <c r="D36" s="24" t="s">
        <v>127</v>
      </c>
      <c r="E36" s="26">
        <v>0</v>
      </c>
      <c r="F36" s="9" t="s">
        <v>115</v>
      </c>
      <c r="G36" s="260"/>
      <c r="H36" s="258"/>
      <c r="I36" s="258"/>
      <c r="J36" s="258"/>
      <c r="K36" s="259"/>
      <c r="L36" s="81"/>
      <c r="M36" s="36"/>
      <c r="N36" s="41"/>
      <c r="O36" s="41"/>
      <c r="P36" s="33"/>
      <c r="Q36" s="33"/>
      <c r="R36" s="33"/>
      <c r="S36" s="33"/>
      <c r="T36" s="33"/>
      <c r="U36" s="33"/>
      <c r="V36" s="33"/>
      <c r="W36" s="33"/>
      <c r="X36" s="33"/>
      <c r="Y36" s="33"/>
      <c r="Z36" s="33"/>
      <c r="AA36" s="33"/>
      <c r="AB36" s="33"/>
      <c r="AC36" s="33"/>
      <c r="AD36" s="33"/>
      <c r="AE36" s="33"/>
      <c r="AF36" s="33"/>
      <c r="AG36" s="33"/>
      <c r="AH36" s="33"/>
      <c r="AI36" s="33"/>
    </row>
    <row r="37" spans="1:35" s="1" customFormat="1" ht="12.75" x14ac:dyDescent="0.2">
      <c r="A37" s="33"/>
      <c r="B37" s="86">
        <v>700</v>
      </c>
      <c r="C37" s="73"/>
      <c r="D37" s="76" t="s">
        <v>131</v>
      </c>
      <c r="E37" s="75">
        <f>AVERAGE(E38:E41)</f>
        <v>0</v>
      </c>
      <c r="F37" s="71"/>
      <c r="G37" s="78"/>
      <c r="H37" s="79"/>
      <c r="I37" s="79"/>
      <c r="J37" s="79"/>
      <c r="K37" s="88"/>
      <c r="L37" s="81"/>
      <c r="M37" s="36"/>
      <c r="N37" s="41"/>
      <c r="O37" s="41"/>
      <c r="P37" s="33"/>
      <c r="Q37" s="33"/>
      <c r="R37" s="33"/>
      <c r="S37" s="33"/>
      <c r="T37" s="33"/>
      <c r="U37" s="33"/>
      <c r="V37" s="33"/>
      <c r="W37" s="33"/>
      <c r="X37" s="33"/>
      <c r="Y37" s="33"/>
      <c r="Z37" s="33"/>
      <c r="AA37" s="33"/>
      <c r="AB37" s="33"/>
      <c r="AC37" s="33"/>
      <c r="AD37" s="33"/>
      <c r="AE37" s="33"/>
      <c r="AF37" s="33"/>
      <c r="AG37" s="33"/>
      <c r="AH37" s="33"/>
      <c r="AI37" s="33"/>
    </row>
    <row r="38" spans="1:35" s="1" customFormat="1" ht="12.75" x14ac:dyDescent="0.2">
      <c r="A38" s="33"/>
      <c r="B38" s="87">
        <v>710</v>
      </c>
      <c r="C38" s="17"/>
      <c r="D38" s="24" t="s">
        <v>124</v>
      </c>
      <c r="E38" s="26">
        <v>0</v>
      </c>
      <c r="F38" s="9" t="s">
        <v>115</v>
      </c>
      <c r="G38" s="257"/>
      <c r="H38" s="258"/>
      <c r="I38" s="258"/>
      <c r="J38" s="258"/>
      <c r="K38" s="259"/>
      <c r="L38" s="81"/>
      <c r="M38" s="36"/>
      <c r="N38" s="41"/>
      <c r="O38" s="41"/>
      <c r="P38" s="33"/>
      <c r="Q38" s="33"/>
      <c r="R38" s="33"/>
      <c r="S38" s="33"/>
      <c r="T38" s="33"/>
      <c r="U38" s="33"/>
      <c r="V38" s="33"/>
      <c r="W38" s="33"/>
      <c r="X38" s="33"/>
      <c r="Y38" s="33"/>
      <c r="Z38" s="33"/>
      <c r="AA38" s="33"/>
      <c r="AB38" s="33"/>
      <c r="AC38" s="33"/>
      <c r="AD38" s="33"/>
      <c r="AE38" s="33"/>
      <c r="AF38" s="33"/>
      <c r="AG38" s="33"/>
      <c r="AH38" s="33"/>
      <c r="AI38" s="33"/>
    </row>
    <row r="39" spans="1:35" s="1" customFormat="1" ht="12.75" x14ac:dyDescent="0.2">
      <c r="A39" s="33"/>
      <c r="B39" s="87">
        <v>711</v>
      </c>
      <c r="C39" s="17"/>
      <c r="D39" s="24" t="s">
        <v>125</v>
      </c>
      <c r="E39" s="26">
        <v>0</v>
      </c>
      <c r="F39" s="9" t="s">
        <v>115</v>
      </c>
      <c r="G39" s="257"/>
      <c r="H39" s="258"/>
      <c r="I39" s="258"/>
      <c r="J39" s="258"/>
      <c r="K39" s="259"/>
      <c r="L39" s="81"/>
      <c r="M39" s="36"/>
      <c r="N39" s="41"/>
      <c r="O39" s="41"/>
      <c r="P39" s="33"/>
      <c r="Q39" s="33"/>
      <c r="R39" s="33"/>
      <c r="S39" s="33"/>
      <c r="T39" s="33"/>
      <c r="U39" s="33"/>
      <c r="V39" s="33"/>
      <c r="W39" s="33"/>
      <c r="X39" s="33"/>
      <c r="Y39" s="33"/>
      <c r="Z39" s="33"/>
      <c r="AA39" s="33"/>
      <c r="AB39" s="33"/>
      <c r="AC39" s="33"/>
      <c r="AD39" s="33"/>
      <c r="AE39" s="33"/>
      <c r="AF39" s="33"/>
      <c r="AG39" s="33"/>
      <c r="AH39" s="33"/>
      <c r="AI39" s="33"/>
    </row>
    <row r="40" spans="1:35" s="1" customFormat="1" ht="12.75" x14ac:dyDescent="0.2">
      <c r="A40" s="33"/>
      <c r="B40" s="87">
        <v>712</v>
      </c>
      <c r="C40" s="17"/>
      <c r="D40" s="24" t="s">
        <v>126</v>
      </c>
      <c r="E40" s="26">
        <v>0</v>
      </c>
      <c r="F40" s="9" t="s">
        <v>115</v>
      </c>
      <c r="G40" s="257"/>
      <c r="H40" s="258"/>
      <c r="I40" s="258"/>
      <c r="J40" s="258"/>
      <c r="K40" s="259"/>
      <c r="L40" s="81"/>
      <c r="M40" s="36"/>
      <c r="N40" s="41"/>
      <c r="O40" s="41"/>
      <c r="P40" s="33"/>
      <c r="Q40" s="33"/>
      <c r="R40" s="33"/>
      <c r="S40" s="33"/>
      <c r="T40" s="33"/>
      <c r="U40" s="33"/>
      <c r="V40" s="33"/>
      <c r="W40" s="33"/>
      <c r="X40" s="33"/>
      <c r="Y40" s="33"/>
      <c r="Z40" s="33"/>
      <c r="AA40" s="33"/>
      <c r="AB40" s="33"/>
      <c r="AC40" s="33"/>
      <c r="AD40" s="33"/>
      <c r="AE40" s="33"/>
      <c r="AF40" s="33"/>
      <c r="AG40" s="33"/>
      <c r="AH40" s="33"/>
      <c r="AI40" s="33"/>
    </row>
    <row r="41" spans="1:35" s="1" customFormat="1" ht="12.75" x14ac:dyDescent="0.2">
      <c r="A41" s="33"/>
      <c r="B41" s="87">
        <v>713</v>
      </c>
      <c r="C41" s="17"/>
      <c r="D41" s="24" t="s">
        <v>127</v>
      </c>
      <c r="E41" s="26">
        <v>0</v>
      </c>
      <c r="F41" s="9" t="s">
        <v>115</v>
      </c>
      <c r="G41" s="257"/>
      <c r="H41" s="258"/>
      <c r="I41" s="258"/>
      <c r="J41" s="258"/>
      <c r="K41" s="259"/>
      <c r="L41" s="82"/>
      <c r="M41" s="37"/>
      <c r="N41" s="41"/>
      <c r="O41" s="41"/>
      <c r="P41" s="33"/>
      <c r="Q41" s="33"/>
      <c r="R41" s="33"/>
      <c r="S41" s="33"/>
      <c r="T41" s="33"/>
      <c r="U41" s="33"/>
      <c r="V41" s="33"/>
      <c r="W41" s="33"/>
      <c r="X41" s="33"/>
      <c r="Y41" s="33"/>
      <c r="Z41" s="33"/>
      <c r="AA41" s="33"/>
      <c r="AB41" s="33"/>
      <c r="AC41" s="33"/>
      <c r="AD41" s="33"/>
      <c r="AE41" s="33"/>
      <c r="AF41" s="33"/>
      <c r="AG41" s="33"/>
      <c r="AH41" s="33"/>
      <c r="AI41" s="33"/>
    </row>
    <row r="42" spans="1:35" s="1" customFormat="1" ht="12.75" x14ac:dyDescent="0.2">
      <c r="A42" s="33"/>
      <c r="B42" s="86">
        <v>800</v>
      </c>
      <c r="C42" s="73"/>
      <c r="D42" s="77" t="s">
        <v>132</v>
      </c>
      <c r="E42" s="75">
        <f>AVERAGE(E43:E46)</f>
        <v>0</v>
      </c>
      <c r="F42" s="71"/>
      <c r="G42" s="78"/>
      <c r="H42" s="79"/>
      <c r="I42" s="79"/>
      <c r="J42" s="79"/>
      <c r="K42" s="88"/>
      <c r="L42" s="82"/>
      <c r="M42" s="37"/>
      <c r="N42" s="41"/>
      <c r="O42" s="41"/>
      <c r="P42" s="33"/>
      <c r="Q42" s="33"/>
      <c r="R42" s="33"/>
      <c r="S42" s="33"/>
      <c r="T42" s="33"/>
      <c r="U42" s="33"/>
      <c r="V42" s="33"/>
      <c r="W42" s="33"/>
      <c r="X42" s="33"/>
      <c r="Y42" s="33"/>
      <c r="Z42" s="33"/>
      <c r="AA42" s="33"/>
      <c r="AB42" s="33"/>
      <c r="AC42" s="33"/>
      <c r="AD42" s="33"/>
      <c r="AE42" s="33"/>
      <c r="AF42" s="33"/>
      <c r="AG42" s="33"/>
      <c r="AH42" s="33"/>
      <c r="AI42" s="33"/>
    </row>
    <row r="43" spans="1:35" s="1" customFormat="1" ht="12.75" customHeight="1" x14ac:dyDescent="0.2">
      <c r="A43" s="33"/>
      <c r="B43" s="87">
        <v>810</v>
      </c>
      <c r="C43" s="17"/>
      <c r="D43" s="24" t="s">
        <v>124</v>
      </c>
      <c r="E43" s="26">
        <v>0</v>
      </c>
      <c r="F43" s="9" t="s">
        <v>115</v>
      </c>
      <c r="G43" s="257"/>
      <c r="H43" s="258"/>
      <c r="I43" s="258"/>
      <c r="J43" s="258"/>
      <c r="K43" s="259"/>
      <c r="L43" s="82"/>
      <c r="M43" s="82"/>
      <c r="N43" s="33"/>
      <c r="O43" s="33"/>
      <c r="P43" s="33"/>
      <c r="Q43" s="33"/>
      <c r="R43" s="33"/>
      <c r="S43" s="33"/>
      <c r="T43" s="33"/>
      <c r="U43" s="33"/>
      <c r="V43" s="33"/>
      <c r="W43" s="33"/>
      <c r="X43" s="33"/>
      <c r="Y43" s="33"/>
      <c r="Z43" s="33"/>
      <c r="AA43" s="33"/>
      <c r="AB43" s="33"/>
      <c r="AC43" s="33"/>
      <c r="AD43" s="33"/>
      <c r="AE43" s="33"/>
      <c r="AF43" s="33"/>
      <c r="AG43" s="33"/>
      <c r="AH43" s="33"/>
      <c r="AI43" s="33"/>
    </row>
    <row r="44" spans="1:35" s="1" customFormat="1" ht="12.75" customHeight="1" x14ac:dyDescent="0.2">
      <c r="A44" s="33"/>
      <c r="B44" s="87">
        <v>811</v>
      </c>
      <c r="C44" s="17"/>
      <c r="D44" s="24" t="s">
        <v>125</v>
      </c>
      <c r="E44" s="26">
        <v>0</v>
      </c>
      <c r="F44" s="9" t="s">
        <v>115</v>
      </c>
      <c r="G44" s="257"/>
      <c r="H44" s="258"/>
      <c r="I44" s="258"/>
      <c r="J44" s="258"/>
      <c r="K44" s="259"/>
      <c r="L44" s="82"/>
      <c r="M44" s="82"/>
      <c r="N44" s="33"/>
      <c r="O44" s="33"/>
      <c r="P44" s="33"/>
      <c r="Q44" s="33"/>
      <c r="R44" s="33"/>
      <c r="S44" s="33"/>
      <c r="T44" s="33"/>
      <c r="U44" s="33"/>
      <c r="V44" s="33"/>
      <c r="W44" s="33"/>
      <c r="X44" s="33"/>
      <c r="Y44" s="33"/>
      <c r="Z44" s="33"/>
      <c r="AA44" s="33"/>
      <c r="AB44" s="33"/>
      <c r="AC44" s="33"/>
      <c r="AD44" s="33"/>
      <c r="AE44" s="33"/>
      <c r="AF44" s="33"/>
      <c r="AG44" s="33"/>
      <c r="AH44" s="33"/>
      <c r="AI44" s="33"/>
    </row>
    <row r="45" spans="1:35" s="1" customFormat="1" ht="12.75" customHeight="1" x14ac:dyDescent="0.2">
      <c r="A45" s="33"/>
      <c r="B45" s="87">
        <v>812</v>
      </c>
      <c r="C45" s="17"/>
      <c r="D45" s="24" t="s">
        <v>126</v>
      </c>
      <c r="E45" s="26">
        <v>0</v>
      </c>
      <c r="F45" s="9" t="s">
        <v>115</v>
      </c>
      <c r="G45" s="257"/>
      <c r="H45" s="258"/>
      <c r="I45" s="258"/>
      <c r="J45" s="258"/>
      <c r="K45" s="259"/>
      <c r="L45" s="82"/>
      <c r="M45" s="82"/>
      <c r="N45" s="33"/>
      <c r="O45" s="33"/>
      <c r="P45" s="33"/>
      <c r="Q45" s="33"/>
      <c r="R45" s="33"/>
      <c r="S45" s="33"/>
      <c r="T45" s="33"/>
      <c r="U45" s="33"/>
      <c r="V45" s="33"/>
      <c r="W45" s="33"/>
      <c r="X45" s="33"/>
      <c r="Y45" s="33"/>
      <c r="Z45" s="33"/>
      <c r="AA45" s="33"/>
      <c r="AB45" s="33"/>
      <c r="AC45" s="33"/>
      <c r="AD45" s="33"/>
      <c r="AE45" s="33"/>
      <c r="AF45" s="33"/>
      <c r="AG45" s="33"/>
      <c r="AH45" s="33"/>
      <c r="AI45" s="33"/>
    </row>
    <row r="46" spans="1:35" s="1" customFormat="1" ht="12.6" customHeight="1" x14ac:dyDescent="0.2">
      <c r="A46" s="33"/>
      <c r="B46" s="87">
        <v>813</v>
      </c>
      <c r="C46" s="17"/>
      <c r="D46" s="24" t="s">
        <v>127</v>
      </c>
      <c r="E46" s="26">
        <v>0</v>
      </c>
      <c r="F46" s="9" t="s">
        <v>115</v>
      </c>
      <c r="G46" s="257"/>
      <c r="H46" s="258"/>
      <c r="I46" s="258"/>
      <c r="J46" s="258"/>
      <c r="K46" s="259"/>
      <c r="L46" s="82"/>
      <c r="M46" s="82"/>
      <c r="N46" s="33"/>
      <c r="O46" s="33"/>
      <c r="P46" s="33"/>
      <c r="Q46" s="33"/>
      <c r="R46" s="33"/>
      <c r="S46" s="33"/>
      <c r="T46" s="33"/>
      <c r="U46" s="33"/>
      <c r="V46" s="33"/>
      <c r="W46" s="33"/>
      <c r="X46" s="33"/>
      <c r="Y46" s="33"/>
      <c r="Z46" s="33"/>
      <c r="AA46" s="33"/>
      <c r="AB46" s="33"/>
      <c r="AC46" s="33"/>
      <c r="AD46" s="33"/>
      <c r="AE46" s="33"/>
      <c r="AF46" s="33"/>
      <c r="AG46" s="33"/>
      <c r="AH46" s="33"/>
      <c r="AI46" s="33"/>
    </row>
    <row r="47" spans="1:35" s="1" customFormat="1" ht="12.75" customHeight="1" x14ac:dyDescent="0.2">
      <c r="A47" s="33"/>
      <c r="B47" s="86">
        <v>900</v>
      </c>
      <c r="C47" s="73"/>
      <c r="D47" s="77" t="s">
        <v>133</v>
      </c>
      <c r="E47" s="75">
        <f>AVERAGE(E48:E49)</f>
        <v>0</v>
      </c>
      <c r="F47" s="71"/>
      <c r="G47" s="78"/>
      <c r="H47" s="79"/>
      <c r="I47" s="79"/>
      <c r="J47" s="79"/>
      <c r="K47" s="88"/>
      <c r="L47" s="82"/>
      <c r="M47" s="82"/>
      <c r="N47" s="33"/>
      <c r="O47" s="33"/>
      <c r="P47" s="33"/>
      <c r="Q47" s="33"/>
      <c r="R47" s="33"/>
      <c r="S47" s="33"/>
      <c r="T47" s="33"/>
      <c r="U47" s="33"/>
      <c r="V47" s="33"/>
      <c r="W47" s="33"/>
      <c r="X47" s="33"/>
      <c r="Y47" s="33"/>
      <c r="Z47" s="33"/>
      <c r="AA47" s="33"/>
      <c r="AB47" s="33"/>
      <c r="AC47" s="33"/>
      <c r="AD47" s="33"/>
      <c r="AE47" s="33"/>
      <c r="AF47" s="33"/>
      <c r="AG47" s="33"/>
      <c r="AH47" s="33"/>
      <c r="AI47" s="33"/>
    </row>
    <row r="48" spans="1:35" s="1" customFormat="1" ht="12.75" customHeight="1" x14ac:dyDescent="0.2">
      <c r="A48" s="33"/>
      <c r="B48" s="87">
        <v>910</v>
      </c>
      <c r="C48" s="17"/>
      <c r="D48" s="24" t="s">
        <v>134</v>
      </c>
      <c r="E48" s="26">
        <v>0</v>
      </c>
      <c r="F48" s="9" t="s">
        <v>115</v>
      </c>
      <c r="G48" s="260"/>
      <c r="H48" s="258"/>
      <c r="I48" s="258"/>
      <c r="J48" s="258"/>
      <c r="K48" s="259"/>
      <c r="L48" s="82"/>
      <c r="M48" s="82"/>
      <c r="N48" s="33"/>
      <c r="O48" s="33"/>
      <c r="P48" s="33"/>
      <c r="Q48" s="33"/>
      <c r="R48" s="33"/>
      <c r="S48" s="33"/>
      <c r="T48" s="33"/>
      <c r="U48" s="33"/>
      <c r="V48" s="33"/>
      <c r="W48" s="33"/>
      <c r="X48" s="33"/>
      <c r="Y48" s="33"/>
      <c r="Z48" s="33"/>
      <c r="AA48" s="33"/>
      <c r="AB48" s="33"/>
      <c r="AC48" s="33"/>
      <c r="AD48" s="33"/>
      <c r="AE48" s="33"/>
      <c r="AF48" s="33"/>
      <c r="AG48" s="33"/>
      <c r="AH48" s="33"/>
      <c r="AI48" s="33"/>
    </row>
    <row r="49" spans="1:35" s="1" customFormat="1" ht="12.75" customHeight="1" x14ac:dyDescent="0.2">
      <c r="A49" s="33"/>
      <c r="B49" s="87">
        <v>911</v>
      </c>
      <c r="C49" s="17"/>
      <c r="D49" s="24" t="s">
        <v>135</v>
      </c>
      <c r="E49" s="26">
        <v>0</v>
      </c>
      <c r="F49" s="25" t="s">
        <v>115</v>
      </c>
      <c r="G49" s="260"/>
      <c r="H49" s="258"/>
      <c r="I49" s="258"/>
      <c r="J49" s="258"/>
      <c r="K49" s="259"/>
      <c r="L49" s="82"/>
      <c r="M49" s="82"/>
      <c r="N49" s="33"/>
      <c r="O49" s="33"/>
      <c r="P49" s="33"/>
      <c r="Q49" s="33"/>
      <c r="R49" s="33"/>
      <c r="S49" s="33"/>
      <c r="T49" s="33"/>
      <c r="U49" s="33"/>
      <c r="V49" s="33"/>
      <c r="W49" s="33"/>
      <c r="X49" s="33"/>
      <c r="Y49" s="33"/>
      <c r="Z49" s="33"/>
      <c r="AA49" s="33"/>
      <c r="AB49" s="33"/>
      <c r="AC49" s="33"/>
      <c r="AD49" s="33"/>
      <c r="AE49" s="33"/>
      <c r="AF49" s="33"/>
      <c r="AG49" s="33"/>
      <c r="AH49" s="33"/>
      <c r="AI49" s="33"/>
    </row>
    <row r="50" spans="1:35" s="1" customFormat="1" ht="12.75" customHeight="1" x14ac:dyDescent="0.2">
      <c r="A50" s="33"/>
      <c r="B50" s="86">
        <v>1000</v>
      </c>
      <c r="C50" s="73"/>
      <c r="D50" s="77" t="s">
        <v>136</v>
      </c>
      <c r="E50" s="75">
        <f>AVERAGE(E51:E52)</f>
        <v>0</v>
      </c>
      <c r="F50" s="71"/>
      <c r="G50" s="78"/>
      <c r="H50" s="79"/>
      <c r="I50" s="79"/>
      <c r="J50" s="79"/>
      <c r="K50" s="88"/>
      <c r="L50" s="82"/>
      <c r="M50" s="82"/>
      <c r="N50" s="33"/>
      <c r="O50" s="33"/>
      <c r="P50" s="33"/>
      <c r="Q50" s="33"/>
      <c r="R50" s="33"/>
      <c r="S50" s="33"/>
      <c r="T50" s="33"/>
      <c r="U50" s="33"/>
      <c r="V50" s="33"/>
      <c r="W50" s="33"/>
      <c r="X50" s="33"/>
      <c r="Y50" s="33"/>
      <c r="Z50" s="33"/>
      <c r="AA50" s="33"/>
      <c r="AB50" s="33"/>
      <c r="AC50" s="33"/>
      <c r="AD50" s="33"/>
      <c r="AE50" s="33"/>
      <c r="AF50" s="33"/>
      <c r="AG50" s="33"/>
      <c r="AH50" s="33"/>
      <c r="AI50" s="33"/>
    </row>
    <row r="51" spans="1:35" s="1" customFormat="1" ht="12.75" customHeight="1" x14ac:dyDescent="0.2">
      <c r="A51" s="33"/>
      <c r="B51" s="87">
        <v>1010</v>
      </c>
      <c r="C51" s="17"/>
      <c r="D51" s="24" t="s">
        <v>137</v>
      </c>
      <c r="E51" s="26">
        <v>0</v>
      </c>
      <c r="F51" s="9" t="s">
        <v>115</v>
      </c>
      <c r="G51" s="260"/>
      <c r="H51" s="258"/>
      <c r="I51" s="258"/>
      <c r="J51" s="258"/>
      <c r="K51" s="259"/>
      <c r="L51" s="82"/>
      <c r="M51" s="82"/>
      <c r="N51" s="33"/>
      <c r="O51" s="33"/>
      <c r="P51" s="33"/>
      <c r="Q51" s="33"/>
      <c r="R51" s="33"/>
      <c r="S51" s="33"/>
      <c r="T51" s="33"/>
      <c r="U51" s="33"/>
      <c r="V51" s="33"/>
      <c r="W51" s="33"/>
      <c r="X51" s="33"/>
      <c r="Y51" s="33"/>
      <c r="Z51" s="33"/>
      <c r="AA51" s="33"/>
      <c r="AB51" s="33"/>
      <c r="AC51" s="33"/>
      <c r="AD51" s="33"/>
      <c r="AE51" s="33"/>
      <c r="AF51" s="33"/>
      <c r="AG51" s="33"/>
      <c r="AH51" s="33"/>
      <c r="AI51" s="33"/>
    </row>
    <row r="52" spans="1:35" s="1" customFormat="1" ht="12.75" customHeight="1" x14ac:dyDescent="0.2">
      <c r="A52" s="33"/>
      <c r="B52" s="87">
        <v>1011</v>
      </c>
      <c r="C52" s="17"/>
      <c r="D52" s="24" t="s">
        <v>138</v>
      </c>
      <c r="E52" s="26">
        <v>0</v>
      </c>
      <c r="F52" s="25" t="s">
        <v>115</v>
      </c>
      <c r="G52" s="260"/>
      <c r="H52" s="258"/>
      <c r="I52" s="258"/>
      <c r="J52" s="258"/>
      <c r="K52" s="259"/>
      <c r="L52" s="82"/>
      <c r="M52" s="82"/>
      <c r="N52" s="33"/>
      <c r="O52" s="33"/>
      <c r="P52" s="33"/>
      <c r="Q52" s="33"/>
      <c r="R52" s="33"/>
      <c r="S52" s="33"/>
      <c r="T52" s="33"/>
      <c r="U52" s="33"/>
      <c r="V52" s="33"/>
      <c r="W52" s="33"/>
      <c r="X52" s="33"/>
      <c r="Y52" s="33"/>
      <c r="Z52" s="33"/>
      <c r="AA52" s="33"/>
      <c r="AB52" s="33"/>
      <c r="AC52" s="33"/>
      <c r="AD52" s="33"/>
      <c r="AE52" s="33"/>
      <c r="AF52" s="33"/>
      <c r="AG52" s="33"/>
      <c r="AH52" s="33"/>
      <c r="AI52" s="33"/>
    </row>
    <row r="53" spans="1:35" s="1" customFormat="1" ht="12.75" x14ac:dyDescent="0.2">
      <c r="A53" s="33"/>
      <c r="B53" s="86">
        <v>1100</v>
      </c>
      <c r="C53" s="73"/>
      <c r="D53" s="76" t="s">
        <v>139</v>
      </c>
      <c r="E53" s="75">
        <f>AVERAGE(E54:E58)</f>
        <v>0</v>
      </c>
      <c r="F53" s="71"/>
      <c r="G53" s="78"/>
      <c r="H53" s="79"/>
      <c r="I53" s="79"/>
      <c r="J53" s="79"/>
      <c r="K53" s="88"/>
      <c r="L53" s="81"/>
      <c r="M53" s="81"/>
      <c r="N53" s="33"/>
      <c r="O53" s="33"/>
      <c r="P53" s="33"/>
      <c r="Q53" s="33"/>
      <c r="R53" s="33"/>
      <c r="S53" s="33"/>
      <c r="T53" s="33"/>
      <c r="U53" s="33"/>
      <c r="V53" s="33"/>
      <c r="W53" s="33"/>
      <c r="X53" s="33"/>
      <c r="Y53" s="33"/>
      <c r="Z53" s="33"/>
      <c r="AA53" s="33"/>
      <c r="AB53" s="33"/>
      <c r="AC53" s="33"/>
      <c r="AD53" s="33"/>
      <c r="AE53" s="33"/>
      <c r="AF53" s="33"/>
      <c r="AG53" s="33"/>
      <c r="AH53" s="33"/>
      <c r="AI53" s="33"/>
    </row>
    <row r="54" spans="1:35" s="1" customFormat="1" ht="12.75" customHeight="1" x14ac:dyDescent="0.2">
      <c r="A54" s="33"/>
      <c r="B54" s="87">
        <v>1110</v>
      </c>
      <c r="C54" s="17"/>
      <c r="D54" s="23" t="s">
        <v>140</v>
      </c>
      <c r="E54" s="26">
        <v>0</v>
      </c>
      <c r="F54" s="9" t="s">
        <v>115</v>
      </c>
      <c r="G54" s="260"/>
      <c r="H54" s="258"/>
      <c r="I54" s="258"/>
      <c r="J54" s="258"/>
      <c r="K54" s="259"/>
      <c r="L54" s="81"/>
      <c r="M54" s="81"/>
      <c r="N54" s="33"/>
      <c r="O54" s="33"/>
      <c r="P54" s="33"/>
      <c r="Q54" s="33"/>
      <c r="R54" s="33"/>
      <c r="S54" s="33"/>
      <c r="T54" s="33"/>
      <c r="U54" s="33"/>
      <c r="V54" s="33"/>
      <c r="W54" s="33"/>
      <c r="X54" s="33"/>
      <c r="Y54" s="33"/>
      <c r="Z54" s="33"/>
      <c r="AA54" s="33"/>
      <c r="AB54" s="33"/>
      <c r="AC54" s="33"/>
      <c r="AD54" s="33"/>
      <c r="AE54" s="33"/>
      <c r="AF54" s="33"/>
      <c r="AG54" s="33"/>
      <c r="AH54" s="33"/>
      <c r="AI54" s="33"/>
    </row>
    <row r="55" spans="1:35" s="1" customFormat="1" ht="12.75" customHeight="1" x14ac:dyDescent="0.25">
      <c r="A55" s="33"/>
      <c r="B55" s="87">
        <v>1111</v>
      </c>
      <c r="C55" s="17"/>
      <c r="D55" s="15" t="s">
        <v>141</v>
      </c>
      <c r="E55" s="26">
        <v>0</v>
      </c>
      <c r="F55" s="9" t="s">
        <v>115</v>
      </c>
      <c r="G55" s="260"/>
      <c r="H55" s="258"/>
      <c r="I55" s="258"/>
      <c r="J55" s="258"/>
      <c r="K55" s="259"/>
      <c r="L55" s="81"/>
      <c r="M55" s="81"/>
      <c r="N55" s="33"/>
      <c r="O55" s="33"/>
      <c r="P55" s="33"/>
      <c r="Q55" s="33"/>
      <c r="R55" s="33"/>
      <c r="S55" s="33"/>
      <c r="T55" s="33"/>
      <c r="U55" s="33"/>
      <c r="V55" s="33"/>
      <c r="W55" s="33"/>
      <c r="X55" s="33"/>
      <c r="Y55" s="33"/>
      <c r="Z55" s="33"/>
      <c r="AA55" s="33"/>
      <c r="AB55" s="33"/>
      <c r="AC55" s="33"/>
      <c r="AD55" s="33"/>
      <c r="AE55" s="33"/>
      <c r="AF55" s="33"/>
      <c r="AG55" s="33"/>
      <c r="AH55" s="33"/>
      <c r="AI55" s="33"/>
    </row>
    <row r="56" spans="1:35" s="1" customFormat="1" ht="12.75" customHeight="1" x14ac:dyDescent="0.25">
      <c r="A56" s="33"/>
      <c r="B56" s="105">
        <v>1113</v>
      </c>
      <c r="C56" s="106"/>
      <c r="D56" s="95" t="s">
        <v>142</v>
      </c>
      <c r="E56" s="26">
        <v>0</v>
      </c>
      <c r="F56" s="9" t="s">
        <v>115</v>
      </c>
      <c r="G56" s="260"/>
      <c r="H56" s="258"/>
      <c r="I56" s="258"/>
      <c r="J56" s="258"/>
      <c r="K56" s="259"/>
      <c r="L56" s="81"/>
      <c r="M56" s="81"/>
      <c r="N56" s="33"/>
      <c r="O56" s="33"/>
      <c r="P56" s="33"/>
      <c r="Q56" s="33"/>
      <c r="R56" s="33"/>
      <c r="S56" s="33"/>
      <c r="T56" s="33"/>
      <c r="U56" s="33"/>
      <c r="V56" s="33"/>
      <c r="W56" s="33"/>
      <c r="X56" s="33"/>
      <c r="Y56" s="33"/>
      <c r="Z56" s="33"/>
      <c r="AA56" s="33"/>
      <c r="AB56" s="33"/>
      <c r="AC56" s="33"/>
      <c r="AD56" s="33"/>
      <c r="AE56" s="33"/>
      <c r="AF56" s="33"/>
      <c r="AG56" s="33"/>
      <c r="AH56" s="33"/>
      <c r="AI56" s="33"/>
    </row>
    <row r="57" spans="1:35" s="1" customFormat="1" ht="12.75" customHeight="1" x14ac:dyDescent="0.25">
      <c r="A57" s="33"/>
      <c r="B57" s="105">
        <v>1114</v>
      </c>
      <c r="C57" s="106"/>
      <c r="D57" s="95" t="s">
        <v>143</v>
      </c>
      <c r="E57" s="26">
        <v>0</v>
      </c>
      <c r="F57" s="9" t="s">
        <v>115</v>
      </c>
      <c r="G57" s="260"/>
      <c r="H57" s="258"/>
      <c r="I57" s="258"/>
      <c r="J57" s="258"/>
      <c r="K57" s="259"/>
      <c r="L57" s="81"/>
      <c r="M57" s="81"/>
      <c r="N57" s="33"/>
      <c r="O57" s="33"/>
      <c r="P57" s="33"/>
      <c r="Q57" s="33"/>
      <c r="R57" s="33"/>
      <c r="S57" s="33"/>
      <c r="T57" s="33"/>
      <c r="U57" s="33"/>
      <c r="V57" s="33"/>
      <c r="W57" s="33"/>
      <c r="X57" s="33"/>
      <c r="Y57" s="33"/>
      <c r="Z57" s="33"/>
      <c r="AA57" s="33"/>
      <c r="AB57" s="33"/>
      <c r="AC57" s="33"/>
      <c r="AD57" s="33"/>
      <c r="AE57" s="33"/>
      <c r="AF57" s="33"/>
      <c r="AG57" s="33"/>
      <c r="AH57" s="33"/>
      <c r="AI57" s="33"/>
    </row>
    <row r="58" spans="1:35" s="1" customFormat="1" ht="12.75" customHeight="1" thickBot="1" x14ac:dyDescent="0.25">
      <c r="A58" s="33"/>
      <c r="B58" s="107">
        <v>1115</v>
      </c>
      <c r="C58" s="108"/>
      <c r="D58" s="96" t="s">
        <v>144</v>
      </c>
      <c r="E58" s="89">
        <v>0</v>
      </c>
      <c r="F58" s="90" t="s">
        <v>115</v>
      </c>
      <c r="G58" s="261"/>
      <c r="H58" s="262"/>
      <c r="I58" s="262"/>
      <c r="J58" s="262"/>
      <c r="K58" s="263"/>
      <c r="L58" s="33"/>
      <c r="M58" s="33"/>
      <c r="N58" s="33"/>
      <c r="O58" s="33"/>
      <c r="P58" s="33"/>
      <c r="Q58" s="33"/>
      <c r="R58" s="33"/>
      <c r="S58" s="33"/>
      <c r="T58" s="33"/>
      <c r="U58" s="33"/>
      <c r="V58" s="33"/>
      <c r="W58" s="33"/>
      <c r="X58" s="33"/>
      <c r="Y58" s="33"/>
      <c r="Z58" s="33"/>
      <c r="AA58" s="33"/>
      <c r="AB58" s="33"/>
      <c r="AC58" s="33"/>
      <c r="AD58" s="33"/>
      <c r="AE58" s="33"/>
      <c r="AF58" s="33"/>
      <c r="AG58" s="33"/>
      <c r="AH58" s="33"/>
      <c r="AI58" s="33"/>
    </row>
    <row r="59" spans="1:35" s="1" customFormat="1" ht="12.75" x14ac:dyDescent="0.2">
      <c r="A59" s="33"/>
      <c r="E59" s="30">
        <f>(E8+E11+E14+E17+E22+E27+E32+E37+E42+E47+E50+E53+E55)/13</f>
        <v>0.30769230769230771</v>
      </c>
      <c r="F59" s="11"/>
      <c r="G59" s="10"/>
      <c r="L59" s="33"/>
      <c r="M59" s="33"/>
      <c r="N59" s="33"/>
      <c r="O59" s="33"/>
      <c r="P59" s="33"/>
      <c r="Q59" s="33"/>
      <c r="R59" s="33"/>
      <c r="S59" s="33"/>
      <c r="T59" s="33"/>
      <c r="U59" s="33"/>
      <c r="V59" s="33"/>
      <c r="W59" s="33"/>
      <c r="X59" s="33"/>
      <c r="Y59" s="33"/>
      <c r="Z59" s="33"/>
      <c r="AA59" s="33"/>
      <c r="AB59" s="33"/>
      <c r="AC59" s="33"/>
      <c r="AD59" s="33"/>
      <c r="AE59" s="33"/>
      <c r="AF59" s="33"/>
      <c r="AG59" s="33"/>
      <c r="AH59" s="33"/>
      <c r="AI59" s="33"/>
    </row>
  </sheetData>
  <mergeCells count="46">
    <mergeCell ref="B2:C5"/>
    <mergeCell ref="G44:K44"/>
    <mergeCell ref="G46:K46"/>
    <mergeCell ref="G48:K48"/>
    <mergeCell ref="G49:K49"/>
    <mergeCell ref="G34:K34"/>
    <mergeCell ref="G35:K35"/>
    <mergeCell ref="G40:K40"/>
    <mergeCell ref="G45:K45"/>
    <mergeCell ref="G31:K31"/>
    <mergeCell ref="G33:K33"/>
    <mergeCell ref="G36:K36"/>
    <mergeCell ref="G38:K38"/>
    <mergeCell ref="G28:K28"/>
    <mergeCell ref="G29:K29"/>
    <mergeCell ref="G30:K30"/>
    <mergeCell ref="G54:K54"/>
    <mergeCell ref="G55:K55"/>
    <mergeCell ref="G58:K58"/>
    <mergeCell ref="G43:K43"/>
    <mergeCell ref="G39:K39"/>
    <mergeCell ref="G41:K41"/>
    <mergeCell ref="G51:K51"/>
    <mergeCell ref="G52:K52"/>
    <mergeCell ref="G56:K56"/>
    <mergeCell ref="G57:K57"/>
    <mergeCell ref="G26:K26"/>
    <mergeCell ref="G15:K15"/>
    <mergeCell ref="G21:K21"/>
    <mergeCell ref="G23:K23"/>
    <mergeCell ref="G24:K24"/>
    <mergeCell ref="G25:K25"/>
    <mergeCell ref="G16:K16"/>
    <mergeCell ref="G18:K18"/>
    <mergeCell ref="G19:K19"/>
    <mergeCell ref="G20:K20"/>
    <mergeCell ref="E2:K2"/>
    <mergeCell ref="E3:K3"/>
    <mergeCell ref="E4:K4"/>
    <mergeCell ref="E5:K5"/>
    <mergeCell ref="G9:K9"/>
    <mergeCell ref="G10:K10"/>
    <mergeCell ref="G12:K12"/>
    <mergeCell ref="G13:K13"/>
    <mergeCell ref="B6:K6"/>
    <mergeCell ref="G7:K7"/>
  </mergeCells>
  <conditionalFormatting sqref="F53:F55 F37 F58 F8:F17 F22:F32 F42">
    <cfRule type="cellIs" dxfId="29" priority="43" stopIfTrue="1" operator="equal">
      <formula>"R"</formula>
    </cfRule>
    <cfRule type="cellIs" dxfId="28" priority="44" stopIfTrue="1" operator="equal">
      <formula>"O"</formula>
    </cfRule>
    <cfRule type="cellIs" dxfId="27" priority="45" stopIfTrue="1" operator="equal">
      <formula>"G"</formula>
    </cfRule>
  </conditionalFormatting>
  <conditionalFormatting sqref="F47">
    <cfRule type="cellIs" dxfId="26" priority="37" stopIfTrue="1" operator="equal">
      <formula>"R"</formula>
    </cfRule>
    <cfRule type="cellIs" dxfId="25" priority="38" stopIfTrue="1" operator="equal">
      <formula>"O"</formula>
    </cfRule>
    <cfRule type="cellIs" dxfId="24" priority="39" stopIfTrue="1" operator="equal">
      <formula>"G"</formula>
    </cfRule>
  </conditionalFormatting>
  <conditionalFormatting sqref="F50">
    <cfRule type="cellIs" dxfId="23" priority="34" stopIfTrue="1" operator="equal">
      <formula>"R"</formula>
    </cfRule>
    <cfRule type="cellIs" dxfId="22" priority="35" stopIfTrue="1" operator="equal">
      <formula>"O"</formula>
    </cfRule>
    <cfRule type="cellIs" dxfId="21" priority="36" stopIfTrue="1" operator="equal">
      <formula>"G"</formula>
    </cfRule>
  </conditionalFormatting>
  <conditionalFormatting sqref="F48:F49">
    <cfRule type="cellIs" dxfId="20" priority="22" stopIfTrue="1" operator="equal">
      <formula>"R"</formula>
    </cfRule>
    <cfRule type="cellIs" dxfId="19" priority="23" stopIfTrue="1" operator="equal">
      <formula>"O"</formula>
    </cfRule>
    <cfRule type="cellIs" dxfId="18" priority="24" stopIfTrue="1" operator="equal">
      <formula>"G"</formula>
    </cfRule>
  </conditionalFormatting>
  <conditionalFormatting sqref="F51:F52">
    <cfRule type="cellIs" dxfId="17" priority="19" stopIfTrue="1" operator="equal">
      <formula>"R"</formula>
    </cfRule>
    <cfRule type="cellIs" dxfId="16" priority="20" stopIfTrue="1" operator="equal">
      <formula>"O"</formula>
    </cfRule>
    <cfRule type="cellIs" dxfId="15" priority="21" stopIfTrue="1" operator="equal">
      <formula>"G"</formula>
    </cfRule>
  </conditionalFormatting>
  <conditionalFormatting sqref="F56:F57">
    <cfRule type="cellIs" dxfId="14" priority="16" stopIfTrue="1" operator="equal">
      <formula>"R"</formula>
    </cfRule>
    <cfRule type="cellIs" dxfId="13" priority="17" stopIfTrue="1" operator="equal">
      <formula>"O"</formula>
    </cfRule>
    <cfRule type="cellIs" dxfId="12" priority="18" stopIfTrue="1" operator="equal">
      <formula>"G"</formula>
    </cfRule>
  </conditionalFormatting>
  <conditionalFormatting sqref="F18:F21">
    <cfRule type="cellIs" dxfId="11" priority="10" stopIfTrue="1" operator="equal">
      <formula>"R"</formula>
    </cfRule>
    <cfRule type="cellIs" dxfId="10" priority="11" stopIfTrue="1" operator="equal">
      <formula>"O"</formula>
    </cfRule>
    <cfRule type="cellIs" dxfId="9" priority="12" stopIfTrue="1" operator="equal">
      <formula>"G"</formula>
    </cfRule>
  </conditionalFormatting>
  <conditionalFormatting sqref="F33:F36">
    <cfRule type="cellIs" dxfId="8" priority="7" stopIfTrue="1" operator="equal">
      <formula>"R"</formula>
    </cfRule>
    <cfRule type="cellIs" dxfId="7" priority="8" stopIfTrue="1" operator="equal">
      <formula>"O"</formula>
    </cfRule>
    <cfRule type="cellIs" dxfId="6" priority="9" stopIfTrue="1" operator="equal">
      <formula>"G"</formula>
    </cfRule>
  </conditionalFormatting>
  <conditionalFormatting sqref="F38:F41">
    <cfRule type="cellIs" dxfId="5" priority="4" stopIfTrue="1" operator="equal">
      <formula>"R"</formula>
    </cfRule>
    <cfRule type="cellIs" dxfId="4" priority="5" stopIfTrue="1" operator="equal">
      <formula>"O"</formula>
    </cfRule>
    <cfRule type="cellIs" dxfId="3" priority="6" stopIfTrue="1" operator="equal">
      <formula>"G"</formula>
    </cfRule>
  </conditionalFormatting>
  <conditionalFormatting sqref="F43:F46">
    <cfRule type="cellIs" dxfId="2" priority="1" stopIfTrue="1" operator="equal">
      <formula>"R"</formula>
    </cfRule>
    <cfRule type="cellIs" dxfId="1" priority="2" stopIfTrue="1" operator="equal">
      <formula>"O"</formula>
    </cfRule>
    <cfRule type="cellIs" dxfId="0" priority="3" stopIfTrue="1" operator="equal">
      <formula>"G"</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bc46bed-f039-4709-921e-6753a415c8fa">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CA9401ACFB9D4789A32ED2121DC056" ma:contentTypeVersion="7" ma:contentTypeDescription="Een nieuw document maken." ma:contentTypeScope="" ma:versionID="15aef528647233c1401fbd55221df683">
  <xsd:schema xmlns:xsd="http://www.w3.org/2001/XMLSchema" xmlns:xs="http://www.w3.org/2001/XMLSchema" xmlns:p="http://schemas.microsoft.com/office/2006/metadata/properties" xmlns:ns2="fbc46bed-f039-4709-921e-6753a415c8fa" xmlns:ns3="696390b2-6a0a-449f-86f8-91a454c552cf" targetNamespace="http://schemas.microsoft.com/office/2006/metadata/properties" ma:root="true" ma:fieldsID="7d32c94c2e4a73905182efaa24bc6690" ns2:_="" ns3:_="">
    <xsd:import namespace="fbc46bed-f039-4709-921e-6753a415c8fa"/>
    <xsd:import namespace="696390b2-6a0a-449f-86f8-91a454c552c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c46bed-f039-4709-921e-6753a415c8fa"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6390b2-6a0a-449f-86f8-91a454c552c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2ED07C-3D6C-4396-8F71-9B40147DBCFB}">
  <ds:schemaRefs>
    <ds:schemaRef ds:uri="http://schemas.microsoft.com/office/infopath/2007/PartnerControls"/>
    <ds:schemaRef ds:uri="http://purl.org/dc/dcmitype/"/>
    <ds:schemaRef ds:uri="696390b2-6a0a-449f-86f8-91a454c552cf"/>
    <ds:schemaRef ds:uri="http://schemas.microsoft.com/office/2006/metadata/properties"/>
    <ds:schemaRef ds:uri="fbc46bed-f039-4709-921e-6753a415c8fa"/>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s>
</ds:datastoreItem>
</file>

<file path=customXml/itemProps2.xml><?xml version="1.0" encoding="utf-8"?>
<ds:datastoreItem xmlns:ds="http://schemas.openxmlformats.org/officeDocument/2006/customXml" ds:itemID="{BBD6C9F4-23DC-4C5D-AC40-0C77D2A40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c46bed-f039-4709-921e-6753a415c8fa"/>
    <ds:schemaRef ds:uri="696390b2-6a0a-449f-86f8-91a454c552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496A0F-2C40-4D48-ABDB-A6FC305A0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Main-Report</vt:lpstr>
      <vt:lpstr>Traffic Light</vt:lpstr>
      <vt:lpstr>Project Details</vt:lpstr>
      <vt:lpstr>'Main-Report'!Print_Area</vt:lpstr>
      <vt:lpstr>'Traffic Light'!Print_Area</vt:lpstr>
    </vt:vector>
  </TitlesOfParts>
  <Company>OGD ICT-Diensten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dc:creator>
  <cp:lastModifiedBy>Osman</cp:lastModifiedBy>
  <cp:revision/>
  <dcterms:created xsi:type="dcterms:W3CDTF">2014-03-03T15:45:40Z</dcterms:created>
  <dcterms:modified xsi:type="dcterms:W3CDTF">2017-10-04T14:54:33Z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0x01010037CA9401ACFB9D4789A32ED2121DC056</vt:lpwstr>
  </property>
  <property fmtid="{D5CDD505-2E9C-101B-9397-08002B2CF9AE}" pid="3" name="_dlc_DocIdItemGuid">
    <vt:lpwstr>91caeb39-f256-470e-935c-a69dbe71d5ec</vt:lpwstr>
  </property>
</Properties>
</file>